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 firstSheet="4" activeTab="9"/>
  </bookViews>
  <sheets>
    <sheet name="ULANGAN 1" sheetId="1" r:id="rId1"/>
    <sheet name="ULANGAN 2" sheetId="2" r:id="rId2"/>
    <sheet name="ULANGAN 3" sheetId="3" r:id="rId3"/>
    <sheet name="ULANGAN 4" sheetId="4" r:id="rId4"/>
    <sheet name="ULANGAN 5" sheetId="5" r:id="rId5"/>
    <sheet name="ULANGAN 6" sheetId="6" r:id="rId6"/>
    <sheet name="ULANGAN 7" sheetId="7" r:id="rId7"/>
    <sheet name="ULANGAN 8" sheetId="8" r:id="rId8"/>
    <sheet name="ULANGAN 9" sheetId="9" r:id="rId9"/>
    <sheet name="ANAVA" sheetId="10" r:id="rId10"/>
  </sheets>
  <calcPr calcId="124519"/>
</workbook>
</file>

<file path=xl/calcChain.xml><?xml version="1.0" encoding="utf-8"?>
<calcChain xmlns="http://schemas.openxmlformats.org/spreadsheetml/2006/main">
  <c r="F175" i="10"/>
  <c r="E175"/>
  <c r="F153"/>
  <c r="E153"/>
  <c r="F138" l="1"/>
  <c r="Q129" l="1"/>
  <c r="O129"/>
  <c r="M129"/>
  <c r="K129"/>
  <c r="I129"/>
  <c r="G129"/>
  <c r="E129"/>
  <c r="C129" s="1"/>
  <c r="B129" s="1"/>
  <c r="Q128"/>
  <c r="O128"/>
  <c r="M128"/>
  <c r="K128"/>
  <c r="I128"/>
  <c r="G128"/>
  <c r="E128"/>
  <c r="C128" s="1"/>
  <c r="B128" s="1"/>
  <c r="V128" s="1"/>
  <c r="Q127"/>
  <c r="O127"/>
  <c r="M127"/>
  <c r="K127"/>
  <c r="I127"/>
  <c r="G127"/>
  <c r="E127"/>
  <c r="G131" l="1"/>
  <c r="G130"/>
  <c r="K131"/>
  <c r="K130"/>
  <c r="O131"/>
  <c r="O130"/>
  <c r="S129"/>
  <c r="B134" s="1"/>
  <c r="B137"/>
  <c r="V129"/>
  <c r="S128"/>
  <c r="C127"/>
  <c r="E130"/>
  <c r="E131"/>
  <c r="I130"/>
  <c r="I131"/>
  <c r="M130"/>
  <c r="M131"/>
  <c r="Q130"/>
  <c r="Q131"/>
  <c r="R121"/>
  <c r="P121"/>
  <c r="N121"/>
  <c r="L121"/>
  <c r="J121"/>
  <c r="H121"/>
  <c r="F121"/>
  <c r="D121" s="1"/>
  <c r="B121" s="1"/>
  <c r="X121" s="1"/>
  <c r="R120"/>
  <c r="P120"/>
  <c r="N120"/>
  <c r="L120"/>
  <c r="J120"/>
  <c r="H120"/>
  <c r="F120"/>
  <c r="D120" s="1"/>
  <c r="B120" s="1"/>
  <c r="U120" s="1"/>
  <c r="R119"/>
  <c r="P119"/>
  <c r="P123" s="1"/>
  <c r="N119"/>
  <c r="N123" s="1"/>
  <c r="L119"/>
  <c r="L123" s="1"/>
  <c r="J123" s="1"/>
  <c r="J119"/>
  <c r="J122" s="1"/>
  <c r="H122" s="1"/>
  <c r="H119"/>
  <c r="H123" s="1"/>
  <c r="F123" s="1"/>
  <c r="F119"/>
  <c r="D119" s="1"/>
  <c r="F101"/>
  <c r="I91"/>
  <c r="G91"/>
  <c r="E91"/>
  <c r="C91"/>
  <c r="B91" s="1"/>
  <c r="G90"/>
  <c r="E90"/>
  <c r="C90" s="1"/>
  <c r="B90" s="1"/>
  <c r="M89"/>
  <c r="K89" s="1"/>
  <c r="I89"/>
  <c r="G89"/>
  <c r="G92" s="1"/>
  <c r="E89"/>
  <c r="E93" s="1"/>
  <c r="C93" s="1"/>
  <c r="C89"/>
  <c r="B89" s="1"/>
  <c r="J83"/>
  <c r="H83"/>
  <c r="F83"/>
  <c r="D83"/>
  <c r="B83" s="1"/>
  <c r="H82"/>
  <c r="F82"/>
  <c r="D82" s="1"/>
  <c r="B82" s="1"/>
  <c r="N81"/>
  <c r="L81" s="1"/>
  <c r="J81"/>
  <c r="H81"/>
  <c r="H84" s="1"/>
  <c r="F81"/>
  <c r="F85" s="1"/>
  <c r="D81"/>
  <c r="B81" s="1"/>
  <c r="B85" s="1"/>
  <c r="B127" l="1"/>
  <c r="C131"/>
  <c r="C130"/>
  <c r="B84"/>
  <c r="F84"/>
  <c r="D85"/>
  <c r="H85"/>
  <c r="B92"/>
  <c r="E92"/>
  <c r="B93"/>
  <c r="G93"/>
  <c r="X120"/>
  <c r="U121"/>
  <c r="F122"/>
  <c r="N122"/>
  <c r="L122" s="1"/>
  <c r="B119"/>
  <c r="D123"/>
  <c r="R122"/>
  <c r="R123"/>
  <c r="B138"/>
  <c r="D84"/>
  <c r="C92"/>
  <c r="D122"/>
  <c r="P122"/>
  <c r="B123" l="1"/>
  <c r="X119"/>
  <c r="B122"/>
  <c r="U119"/>
  <c r="B145"/>
  <c r="B130"/>
  <c r="B131"/>
  <c r="V127"/>
  <c r="G52"/>
  <c r="E52" s="1"/>
  <c r="C52" s="1"/>
  <c r="B52" s="1"/>
  <c r="K51"/>
  <c r="S127" l="1"/>
  <c r="V130"/>
  <c r="V131"/>
  <c r="U123"/>
  <c r="U122"/>
  <c r="X122"/>
  <c r="X123"/>
  <c r="I51"/>
  <c r="S131" l="1"/>
  <c r="S130"/>
  <c r="G51"/>
  <c r="M13"/>
  <c r="K13" s="1"/>
  <c r="I13"/>
  <c r="G13" s="1"/>
  <c r="E13" s="1"/>
  <c r="C13" s="1"/>
  <c r="B13" s="1"/>
  <c r="B12"/>
  <c r="Z53" i="9"/>
  <c r="Y53"/>
  <c r="X53"/>
  <c r="W53"/>
  <c r="S53"/>
  <c r="R53"/>
  <c r="Q53"/>
  <c r="P53"/>
  <c r="L53"/>
  <c r="K53"/>
  <c r="J53"/>
  <c r="I53"/>
  <c r="E53"/>
  <c r="D53"/>
  <c r="C53"/>
  <c r="B53" s="1"/>
  <c r="Z52"/>
  <c r="Y52"/>
  <c r="X52"/>
  <c r="W52"/>
  <c r="S52"/>
  <c r="R52"/>
  <c r="Q52"/>
  <c r="P52"/>
  <c r="L52"/>
  <c r="K52"/>
  <c r="J52"/>
  <c r="I52"/>
  <c r="E52"/>
  <c r="D52"/>
  <c r="C52"/>
  <c r="B52"/>
  <c r="Z51"/>
  <c r="Y51"/>
  <c r="X51"/>
  <c r="W51"/>
  <c r="S51"/>
  <c r="R51"/>
  <c r="Q51"/>
  <c r="P51"/>
  <c r="L51"/>
  <c r="K51"/>
  <c r="J51"/>
  <c r="I51"/>
  <c r="E51"/>
  <c r="D51"/>
  <c r="C51"/>
  <c r="B51"/>
  <c r="Z50"/>
  <c r="Y50"/>
  <c r="X50"/>
  <c r="W50"/>
  <c r="S50"/>
  <c r="R50"/>
  <c r="Q50"/>
  <c r="P50"/>
  <c r="L50"/>
  <c r="K50"/>
  <c r="J50"/>
  <c r="I50"/>
  <c r="E50"/>
  <c r="D50"/>
  <c r="C50"/>
  <c r="B50"/>
  <c r="Z49"/>
  <c r="Y49"/>
  <c r="X49"/>
  <c r="W49"/>
  <c r="S49"/>
  <c r="R49"/>
  <c r="Q49"/>
  <c r="P49"/>
  <c r="L49"/>
  <c r="K49"/>
  <c r="J49"/>
  <c r="I49"/>
  <c r="E49"/>
  <c r="D49"/>
  <c r="C49"/>
  <c r="B49"/>
  <c r="Z48"/>
  <c r="Y48"/>
  <c r="X48"/>
  <c r="W48"/>
  <c r="S48"/>
  <c r="R48"/>
  <c r="Q48"/>
  <c r="P48"/>
  <c r="L48"/>
  <c r="K48"/>
  <c r="J48"/>
  <c r="I48"/>
  <c r="E48"/>
  <c r="D48"/>
  <c r="C48"/>
  <c r="B48"/>
  <c r="Z47"/>
  <c r="Y47"/>
  <c r="X47"/>
  <c r="W47"/>
  <c r="S47"/>
  <c r="R47"/>
  <c r="Q47"/>
  <c r="P47"/>
  <c r="L47"/>
  <c r="K47"/>
  <c r="J47"/>
  <c r="I47"/>
  <c r="E47"/>
  <c r="D47"/>
  <c r="C47"/>
  <c r="B47"/>
  <c r="Z46"/>
  <c r="Y46"/>
  <c r="X46"/>
  <c r="W46"/>
  <c r="S46"/>
  <c r="R46"/>
  <c r="Q46"/>
  <c r="P46"/>
  <c r="L46"/>
  <c r="K46"/>
  <c r="J46"/>
  <c r="I46"/>
  <c r="E46"/>
  <c r="D46"/>
  <c r="C46"/>
  <c r="B46"/>
  <c r="Z45"/>
  <c r="Y45"/>
  <c r="X45"/>
  <c r="W45"/>
  <c r="S45"/>
  <c r="R45"/>
  <c r="Q45"/>
  <c r="P45"/>
  <c r="L45"/>
  <c r="K45"/>
  <c r="J45"/>
  <c r="I45"/>
  <c r="E45"/>
  <c r="D45"/>
  <c r="C45"/>
  <c r="B45"/>
  <c r="Z44"/>
  <c r="Y44"/>
  <c r="X44"/>
  <c r="W44"/>
  <c r="S44"/>
  <c r="R44"/>
  <c r="Q44"/>
  <c r="P44"/>
  <c r="L44"/>
  <c r="K44"/>
  <c r="J44"/>
  <c r="I44"/>
  <c r="E44"/>
  <c r="D44"/>
  <c r="C44"/>
  <c r="B44"/>
  <c r="Z43"/>
  <c r="Y43"/>
  <c r="X43"/>
  <c r="W43"/>
  <c r="S43"/>
  <c r="R43"/>
  <c r="Q43"/>
  <c r="P43"/>
  <c r="L43"/>
  <c r="K43"/>
  <c r="J43"/>
  <c r="I43"/>
  <c r="E43"/>
  <c r="D43"/>
  <c r="C43"/>
  <c r="B43"/>
  <c r="Z42"/>
  <c r="Y42"/>
  <c r="X42"/>
  <c r="W42"/>
  <c r="S42"/>
  <c r="R42"/>
  <c r="Q42"/>
  <c r="P42"/>
  <c r="L42"/>
  <c r="K42"/>
  <c r="J42"/>
  <c r="I42"/>
  <c r="E42"/>
  <c r="D42"/>
  <c r="C42"/>
  <c r="B42"/>
  <c r="Z41"/>
  <c r="Y41"/>
  <c r="X41"/>
  <c r="W41"/>
  <c r="S41"/>
  <c r="R41"/>
  <c r="Q41"/>
  <c r="P41"/>
  <c r="L41"/>
  <c r="K41"/>
  <c r="J41"/>
  <c r="I41"/>
  <c r="E41"/>
  <c r="D41"/>
  <c r="C41"/>
  <c r="B41"/>
  <c r="Z40"/>
  <c r="Y40"/>
  <c r="X40"/>
  <c r="W40"/>
  <c r="S40"/>
  <c r="R40"/>
  <c r="Q40"/>
  <c r="P40"/>
  <c r="L40"/>
  <c r="K40"/>
  <c r="J40"/>
  <c r="I40"/>
  <c r="E40"/>
  <c r="D40"/>
  <c r="C40"/>
  <c r="B40"/>
  <c r="Z39"/>
  <c r="Y39"/>
  <c r="X39"/>
  <c r="W39"/>
  <c r="S39"/>
  <c r="R39"/>
  <c r="Q39"/>
  <c r="P39"/>
  <c r="L39"/>
  <c r="K39"/>
  <c r="J39"/>
  <c r="I39"/>
  <c r="E39"/>
  <c r="D39"/>
  <c r="C39"/>
  <c r="B39"/>
  <c r="Z38"/>
  <c r="Y38"/>
  <c r="X38"/>
  <c r="W38"/>
  <c r="S38"/>
  <c r="R38"/>
  <c r="Q38"/>
  <c r="P38"/>
  <c r="L38"/>
  <c r="K38"/>
  <c r="J38"/>
  <c r="I38"/>
  <c r="E38"/>
  <c r="D38"/>
  <c r="C38"/>
  <c r="B38"/>
  <c r="Z37"/>
  <c r="Y37"/>
  <c r="X37"/>
  <c r="W37"/>
  <c r="S37"/>
  <c r="R37"/>
  <c r="Q37"/>
  <c r="P37"/>
  <c r="L37"/>
  <c r="K37"/>
  <c r="J37"/>
  <c r="I37"/>
  <c r="E37"/>
  <c r="D37"/>
  <c r="C37"/>
  <c r="B37"/>
  <c r="Z36"/>
  <c r="Y36"/>
  <c r="X36"/>
  <c r="W36"/>
  <c r="S36"/>
  <c r="R36"/>
  <c r="Q36"/>
  <c r="P36"/>
  <c r="L36"/>
  <c r="K36"/>
  <c r="J36"/>
  <c r="I36"/>
  <c r="E36"/>
  <c r="D36"/>
  <c r="C36"/>
  <c r="B36"/>
  <c r="Z35"/>
  <c r="Y35"/>
  <c r="X35"/>
  <c r="W35"/>
  <c r="S35"/>
  <c r="R35"/>
  <c r="Q35"/>
  <c r="P35"/>
  <c r="L35"/>
  <c r="K35"/>
  <c r="J35"/>
  <c r="I35"/>
  <c r="E35"/>
  <c r="D35"/>
  <c r="C35"/>
  <c r="B35"/>
  <c r="Z34"/>
  <c r="Y34"/>
  <c r="X34"/>
  <c r="W34"/>
  <c r="S34"/>
  <c r="R34"/>
  <c r="Q34"/>
  <c r="P34"/>
  <c r="L34"/>
  <c r="K34"/>
  <c r="J34"/>
  <c r="I34"/>
  <c r="E34"/>
  <c r="D34"/>
  <c r="C34"/>
  <c r="B34"/>
  <c r="Z33"/>
  <c r="Y33"/>
  <c r="X33"/>
  <c r="W33"/>
  <c r="S33"/>
  <c r="R33"/>
  <c r="Q33"/>
  <c r="P33"/>
  <c r="L33"/>
  <c r="K33"/>
  <c r="J33"/>
  <c r="I33"/>
  <c r="E33"/>
  <c r="D33"/>
  <c r="C33"/>
  <c r="B33"/>
  <c r="Z32"/>
  <c r="Y32"/>
  <c r="X32"/>
  <c r="W32"/>
  <c r="S32"/>
  <c r="R32"/>
  <c r="Q32"/>
  <c r="P32"/>
  <c r="L32"/>
  <c r="K32"/>
  <c r="J32"/>
  <c r="I32"/>
  <c r="E32"/>
  <c r="D32"/>
  <c r="C32"/>
  <c r="B32"/>
  <c r="Z26"/>
  <c r="Y26"/>
  <c r="X26"/>
  <c r="W26"/>
  <c r="S26"/>
  <c r="R26"/>
  <c r="Q26"/>
  <c r="P26"/>
  <c r="L26"/>
  <c r="K26"/>
  <c r="J26"/>
  <c r="I26"/>
  <c r="E26"/>
  <c r="D26"/>
  <c r="C26"/>
  <c r="B26"/>
  <c r="Z25"/>
  <c r="Y25"/>
  <c r="X25"/>
  <c r="W25"/>
  <c r="S25"/>
  <c r="R25"/>
  <c r="Q25"/>
  <c r="P25"/>
  <c r="L25"/>
  <c r="K25"/>
  <c r="J25"/>
  <c r="I25"/>
  <c r="E25"/>
  <c r="D25"/>
  <c r="C25"/>
  <c r="B25"/>
  <c r="Z24"/>
  <c r="S24"/>
  <c r="L24"/>
  <c r="E24"/>
  <c r="Z23"/>
  <c r="S23"/>
  <c r="L23"/>
  <c r="E23"/>
  <c r="Z22"/>
  <c r="S22"/>
  <c r="L22"/>
  <c r="E22"/>
  <c r="Z21"/>
  <c r="S21"/>
  <c r="L21"/>
  <c r="E21"/>
  <c r="Z20"/>
  <c r="S20"/>
  <c r="L20"/>
  <c r="E20"/>
  <c r="Z19"/>
  <c r="S19"/>
  <c r="L19"/>
  <c r="E19"/>
  <c r="Z18"/>
  <c r="S18"/>
  <c r="L18"/>
  <c r="E18"/>
  <c r="Z17"/>
  <c r="S17"/>
  <c r="L17"/>
  <c r="E17"/>
  <c r="Z16"/>
  <c r="S16"/>
  <c r="L16"/>
  <c r="E16"/>
  <c r="Z15"/>
  <c r="S15"/>
  <c r="L15"/>
  <c r="E15"/>
  <c r="Z14"/>
  <c r="S14"/>
  <c r="L14"/>
  <c r="E14"/>
  <c r="Z13"/>
  <c r="S13"/>
  <c r="L13"/>
  <c r="E13"/>
  <c r="Z12"/>
  <c r="S12"/>
  <c r="L12"/>
  <c r="E12"/>
  <c r="Z11"/>
  <c r="S11"/>
  <c r="L11"/>
  <c r="E11"/>
  <c r="Z10"/>
  <c r="S10"/>
  <c r="L10"/>
  <c r="E10"/>
  <c r="Z9"/>
  <c r="S9"/>
  <c r="L9"/>
  <c r="E9"/>
  <c r="Z8"/>
  <c r="S8"/>
  <c r="L8"/>
  <c r="E8"/>
  <c r="Z7"/>
  <c r="S7"/>
  <c r="L7"/>
  <c r="E7"/>
  <c r="Z6"/>
  <c r="S6"/>
  <c r="L6"/>
  <c r="E6"/>
  <c r="Z5"/>
  <c r="S5"/>
  <c r="L5"/>
  <c r="E5"/>
  <c r="Z53" i="8" s="1"/>
  <c r="Y53" s="1"/>
  <c r="X53"/>
  <c r="W53"/>
  <c r="S53"/>
  <c r="R53"/>
  <c r="Q53"/>
  <c r="P53"/>
  <c r="L53"/>
  <c r="K53"/>
  <c r="J53"/>
  <c r="I53"/>
  <c r="E53"/>
  <c r="D53" s="1"/>
  <c r="C53"/>
  <c r="B53"/>
  <c r="Z52"/>
  <c r="Y52"/>
  <c r="X52"/>
  <c r="W52"/>
  <c r="S52"/>
  <c r="R52"/>
  <c r="Q52"/>
  <c r="P52"/>
  <c r="L52"/>
  <c r="K52"/>
  <c r="J52"/>
  <c r="I52"/>
  <c r="E52"/>
  <c r="D52"/>
  <c r="C52"/>
  <c r="B52"/>
  <c r="Z51"/>
  <c r="Y51"/>
  <c r="X51"/>
  <c r="W51"/>
  <c r="S51"/>
  <c r="R51"/>
  <c r="Q51"/>
  <c r="P51"/>
  <c r="L51"/>
  <c r="K51"/>
  <c r="J51"/>
  <c r="I51"/>
  <c r="E51"/>
  <c r="D51"/>
  <c r="C51"/>
  <c r="B51"/>
  <c r="Z50"/>
  <c r="Y50"/>
  <c r="X50"/>
  <c r="W50"/>
  <c r="S50"/>
  <c r="R50"/>
  <c r="Q50"/>
  <c r="P50"/>
  <c r="L50"/>
  <c r="K50"/>
  <c r="J50"/>
  <c r="I50"/>
  <c r="E50"/>
  <c r="D50"/>
  <c r="C50"/>
  <c r="B50"/>
  <c r="Z49"/>
  <c r="Y49"/>
  <c r="X49"/>
  <c r="W49"/>
  <c r="S49"/>
  <c r="R49"/>
  <c r="Q49"/>
  <c r="P49"/>
  <c r="L49"/>
  <c r="K49"/>
  <c r="J49"/>
  <c r="I49"/>
  <c r="E49"/>
  <c r="D49"/>
  <c r="C49"/>
  <c r="B49"/>
  <c r="Z48"/>
  <c r="Y48"/>
  <c r="X48"/>
  <c r="W48"/>
  <c r="S48"/>
  <c r="R48"/>
  <c r="Q48"/>
  <c r="P48"/>
  <c r="L48"/>
  <c r="K48"/>
  <c r="J48"/>
  <c r="I48"/>
  <c r="E48"/>
  <c r="D48"/>
  <c r="C48"/>
  <c r="B48"/>
  <c r="Z47"/>
  <c r="Y47"/>
  <c r="X47"/>
  <c r="W47"/>
  <c r="S47"/>
  <c r="R47"/>
  <c r="Q47"/>
  <c r="P47"/>
  <c r="L47"/>
  <c r="K47"/>
  <c r="J47"/>
  <c r="I47"/>
  <c r="E47"/>
  <c r="D47"/>
  <c r="C47"/>
  <c r="B47"/>
  <c r="Z46"/>
  <c r="Y46"/>
  <c r="X46"/>
  <c r="W46"/>
  <c r="S46"/>
  <c r="R46"/>
  <c r="Q46"/>
  <c r="P46"/>
  <c r="L46"/>
  <c r="K46"/>
  <c r="J46"/>
  <c r="I46"/>
  <c r="E46"/>
  <c r="D46"/>
  <c r="C46"/>
  <c r="B46"/>
  <c r="Z45"/>
  <c r="Y45"/>
  <c r="X45"/>
  <c r="W45"/>
  <c r="S45"/>
  <c r="R45"/>
  <c r="Q45"/>
  <c r="P45"/>
  <c r="L45"/>
  <c r="K45"/>
  <c r="J45"/>
  <c r="I45"/>
  <c r="E45"/>
  <c r="D45"/>
  <c r="C45"/>
  <c r="B45"/>
  <c r="Z44"/>
  <c r="Y44"/>
  <c r="X44"/>
  <c r="W44"/>
  <c r="S44"/>
  <c r="R44"/>
  <c r="Q44"/>
  <c r="P44"/>
  <c r="L44"/>
  <c r="K44"/>
  <c r="J44"/>
  <c r="I44"/>
  <c r="E44"/>
  <c r="D44"/>
  <c r="C44"/>
  <c r="B44"/>
  <c r="Z43"/>
  <c r="Y43"/>
  <c r="X43"/>
  <c r="W43"/>
  <c r="S43"/>
  <c r="R43"/>
  <c r="Q43"/>
  <c r="P43"/>
  <c r="L43"/>
  <c r="K43"/>
  <c r="J43"/>
  <c r="I43"/>
  <c r="E43"/>
  <c r="D43"/>
  <c r="C43"/>
  <c r="B43"/>
  <c r="Z42"/>
  <c r="Y42"/>
  <c r="X42"/>
  <c r="W42"/>
  <c r="S42"/>
  <c r="R42"/>
  <c r="Q42"/>
  <c r="P42"/>
  <c r="L42"/>
  <c r="K42"/>
  <c r="J42"/>
  <c r="I42"/>
  <c r="E42"/>
  <c r="D42"/>
  <c r="C42"/>
  <c r="B42"/>
  <c r="Z41"/>
  <c r="Y41"/>
  <c r="X41"/>
  <c r="W41"/>
  <c r="S41"/>
  <c r="R41"/>
  <c r="Q41"/>
  <c r="P41"/>
  <c r="L41"/>
  <c r="K41"/>
  <c r="J41"/>
  <c r="I41"/>
  <c r="E41"/>
  <c r="D41"/>
  <c r="C41"/>
  <c r="B41"/>
  <c r="Z40"/>
  <c r="Y40"/>
  <c r="X40"/>
  <c r="W40"/>
  <c r="S40"/>
  <c r="R40"/>
  <c r="Q40"/>
  <c r="P40"/>
  <c r="L40"/>
  <c r="K40"/>
  <c r="J40"/>
  <c r="I40"/>
  <c r="E40"/>
  <c r="D40"/>
  <c r="C40"/>
  <c r="B40"/>
  <c r="Z39"/>
  <c r="Y39"/>
  <c r="X39"/>
  <c r="W39"/>
  <c r="S39"/>
  <c r="R39"/>
  <c r="Q39"/>
  <c r="P39"/>
  <c r="L39"/>
  <c r="K39"/>
  <c r="J39"/>
  <c r="I39"/>
  <c r="E39"/>
  <c r="D39"/>
  <c r="C39"/>
  <c r="B39"/>
  <c r="Z38"/>
  <c r="Y38"/>
  <c r="X38"/>
  <c r="W38"/>
  <c r="S38"/>
  <c r="R38"/>
  <c r="Q38"/>
  <c r="P38"/>
  <c r="L38"/>
  <c r="K38"/>
  <c r="J38"/>
  <c r="I38"/>
  <c r="E38"/>
  <c r="D38"/>
  <c r="C38"/>
  <c r="B38"/>
  <c r="Z37"/>
  <c r="Y37"/>
  <c r="X37"/>
  <c r="W37"/>
  <c r="S37"/>
  <c r="R37"/>
  <c r="Q37"/>
  <c r="P37"/>
  <c r="L37"/>
  <c r="K37"/>
  <c r="J37"/>
  <c r="I37"/>
  <c r="E37"/>
  <c r="D37"/>
  <c r="C37"/>
  <c r="B37"/>
  <c r="Z36"/>
  <c r="Y36"/>
  <c r="X36"/>
  <c r="W36"/>
  <c r="S36"/>
  <c r="R36"/>
  <c r="Q36"/>
  <c r="P36"/>
  <c r="L36"/>
  <c r="K36"/>
  <c r="J36"/>
  <c r="I36"/>
  <c r="E36"/>
  <c r="D36"/>
  <c r="C36"/>
  <c r="B36"/>
  <c r="Z35"/>
  <c r="Y35"/>
  <c r="X35"/>
  <c r="W35"/>
  <c r="S35"/>
  <c r="R35"/>
  <c r="Q35"/>
  <c r="P35"/>
  <c r="L35"/>
  <c r="K35"/>
  <c r="J35"/>
  <c r="I35"/>
  <c r="E35"/>
  <c r="D35"/>
  <c r="C35"/>
  <c r="B35"/>
  <c r="Z34"/>
  <c r="Y34"/>
  <c r="X34"/>
  <c r="W34"/>
  <c r="S34"/>
  <c r="R34"/>
  <c r="Q34"/>
  <c r="P34"/>
  <c r="L34"/>
  <c r="K34"/>
  <c r="J34"/>
  <c r="I34"/>
  <c r="E34"/>
  <c r="D34"/>
  <c r="C34"/>
  <c r="B34"/>
  <c r="Z33"/>
  <c r="Y33"/>
  <c r="X33"/>
  <c r="W33"/>
  <c r="S33"/>
  <c r="R33"/>
  <c r="Q33"/>
  <c r="P33"/>
  <c r="L33"/>
  <c r="K33"/>
  <c r="J33"/>
  <c r="I33"/>
  <c r="E33"/>
  <c r="D33"/>
  <c r="C33"/>
  <c r="B33"/>
  <c r="Z32"/>
  <c r="Y32"/>
  <c r="X32"/>
  <c r="W32"/>
  <c r="S32"/>
  <c r="R32"/>
  <c r="Q32"/>
  <c r="P32"/>
  <c r="L32"/>
  <c r="K32"/>
  <c r="J32"/>
  <c r="I32"/>
  <c r="E32"/>
  <c r="D32"/>
  <c r="C32"/>
  <c r="B32"/>
  <c r="Z26"/>
  <c r="Y26"/>
  <c r="X26"/>
  <c r="W26"/>
  <c r="S26"/>
  <c r="R26"/>
  <c r="Q26"/>
  <c r="P26"/>
  <c r="L26"/>
  <c r="K26"/>
  <c r="J26"/>
  <c r="I26"/>
  <c r="E26"/>
  <c r="D26"/>
  <c r="C26"/>
  <c r="B26"/>
  <c r="Z25"/>
  <c r="Y25"/>
  <c r="X25"/>
  <c r="W25"/>
  <c r="S25"/>
  <c r="R25"/>
  <c r="Q25"/>
  <c r="P25"/>
  <c r="L25"/>
  <c r="K25"/>
  <c r="J25"/>
  <c r="I25"/>
  <c r="E25"/>
  <c r="D25"/>
  <c r="C25"/>
  <c r="B25"/>
  <c r="Z24"/>
  <c r="S24"/>
  <c r="L24"/>
  <c r="E24"/>
  <c r="Z23"/>
  <c r="S23"/>
  <c r="L23"/>
  <c r="E23"/>
  <c r="Z22"/>
  <c r="S22"/>
  <c r="L22"/>
  <c r="E22"/>
  <c r="Z21"/>
  <c r="S21"/>
  <c r="L21"/>
  <c r="E21"/>
  <c r="Z20"/>
  <c r="S20"/>
  <c r="L20"/>
  <c r="E20"/>
  <c r="Z19"/>
  <c r="S19"/>
  <c r="L19"/>
  <c r="E19"/>
  <c r="Z18"/>
  <c r="S18"/>
  <c r="L18"/>
  <c r="E18"/>
  <c r="Z17"/>
  <c r="S17"/>
  <c r="L17"/>
  <c r="E17"/>
  <c r="Z16"/>
  <c r="S16"/>
  <c r="L16"/>
  <c r="E16"/>
  <c r="Z15"/>
  <c r="S15"/>
  <c r="L15"/>
  <c r="E15"/>
  <c r="Z14"/>
  <c r="S14"/>
  <c r="L14"/>
  <c r="E14"/>
  <c r="Z13"/>
  <c r="S13"/>
  <c r="L13"/>
  <c r="E13"/>
  <c r="Z12"/>
  <c r="S12"/>
  <c r="L12"/>
  <c r="E12"/>
  <c r="Z11"/>
  <c r="S11"/>
  <c r="L11"/>
  <c r="E11"/>
  <c r="Z10"/>
  <c r="S10"/>
  <c r="L10"/>
  <c r="E10"/>
  <c r="Z9"/>
  <c r="S9"/>
  <c r="L9"/>
  <c r="E9"/>
  <c r="Z8"/>
  <c r="S8"/>
  <c r="L8"/>
  <c r="E8"/>
  <c r="Z7"/>
  <c r="S7"/>
  <c r="L7"/>
  <c r="E7"/>
  <c r="Z6"/>
  <c r="S6"/>
  <c r="L6"/>
  <c r="E6"/>
  <c r="Z5"/>
  <c r="S5"/>
  <c r="L5"/>
  <c r="E5"/>
  <c r="Z53" i="7"/>
  <c r="Y53"/>
  <c r="X53"/>
  <c r="W53"/>
  <c r="S53"/>
  <c r="R53"/>
  <c r="Q53"/>
  <c r="P53"/>
  <c r="L53"/>
  <c r="K53"/>
  <c r="J53"/>
  <c r="I53"/>
  <c r="E53"/>
  <c r="D53" s="1"/>
  <c r="C53"/>
  <c r="B53" s="1"/>
  <c r="Z52"/>
  <c r="Y52"/>
  <c r="X52"/>
  <c r="W52"/>
  <c r="S52"/>
  <c r="R52"/>
  <c r="Q52"/>
  <c r="P52"/>
  <c r="L52"/>
  <c r="K52"/>
  <c r="J52"/>
  <c r="I52"/>
  <c r="E52"/>
  <c r="D52"/>
  <c r="C52"/>
  <c r="B52"/>
  <c r="Z51"/>
  <c r="Y51"/>
  <c r="X51"/>
  <c r="W51"/>
  <c r="S51"/>
  <c r="R51"/>
  <c r="Q51"/>
  <c r="P51"/>
  <c r="L51"/>
  <c r="K51"/>
  <c r="J51"/>
  <c r="I51"/>
  <c r="E51"/>
  <c r="D51"/>
  <c r="C51"/>
  <c r="B51"/>
  <c r="Z50"/>
  <c r="Y50"/>
  <c r="X50"/>
  <c r="W50"/>
  <c r="S50"/>
  <c r="R50"/>
  <c r="Q50"/>
  <c r="P50"/>
  <c r="L50"/>
  <c r="K50"/>
  <c r="J50"/>
  <c r="I50"/>
  <c r="E50"/>
  <c r="D50"/>
  <c r="C50"/>
  <c r="B50"/>
  <c r="Z49"/>
  <c r="Y49"/>
  <c r="X49"/>
  <c r="W49"/>
  <c r="S49"/>
  <c r="R49"/>
  <c r="Q49"/>
  <c r="P49"/>
  <c r="L49"/>
  <c r="K49"/>
  <c r="J49"/>
  <c r="I49"/>
  <c r="E49"/>
  <c r="D49"/>
  <c r="C49"/>
  <c r="B49"/>
  <c r="Z48"/>
  <c r="Y48"/>
  <c r="X48"/>
  <c r="W48"/>
  <c r="S48"/>
  <c r="R48"/>
  <c r="Q48"/>
  <c r="P48"/>
  <c r="L48"/>
  <c r="K48"/>
  <c r="J48"/>
  <c r="I48"/>
  <c r="E48"/>
  <c r="D48"/>
  <c r="C48"/>
  <c r="B48"/>
  <c r="Z47"/>
  <c r="Y47"/>
  <c r="X47"/>
  <c r="W47"/>
  <c r="S47"/>
  <c r="R47"/>
  <c r="Q47"/>
  <c r="P47"/>
  <c r="L47"/>
  <c r="K47"/>
  <c r="J47"/>
  <c r="I47"/>
  <c r="E47" s="1"/>
  <c r="D47"/>
  <c r="C47"/>
  <c r="B47"/>
  <c r="Z46"/>
  <c r="Y46"/>
  <c r="X46"/>
  <c r="W46"/>
  <c r="S46"/>
  <c r="R46"/>
  <c r="Q46"/>
  <c r="P46"/>
  <c r="L46"/>
  <c r="K46"/>
  <c r="J46"/>
  <c r="I46"/>
  <c r="E46"/>
  <c r="D46"/>
  <c r="C46"/>
  <c r="B46"/>
  <c r="Z45"/>
  <c r="Y45"/>
  <c r="X45"/>
  <c r="W45"/>
  <c r="S45"/>
  <c r="R45"/>
  <c r="Q45"/>
  <c r="P45"/>
  <c r="L45"/>
  <c r="K45"/>
  <c r="J45"/>
  <c r="I45"/>
  <c r="E45"/>
  <c r="D45"/>
  <c r="C45"/>
  <c r="B45"/>
  <c r="Z44"/>
  <c r="Y44"/>
  <c r="X44"/>
  <c r="W44"/>
  <c r="S44"/>
  <c r="R44"/>
  <c r="Q44"/>
  <c r="P44"/>
  <c r="L44"/>
  <c r="K44"/>
  <c r="J44"/>
  <c r="I44"/>
  <c r="E44"/>
  <c r="D44"/>
  <c r="C44"/>
  <c r="B44"/>
  <c r="Z43"/>
  <c r="Y43"/>
  <c r="X43"/>
  <c r="W43"/>
  <c r="S43"/>
  <c r="R43"/>
  <c r="Q43"/>
  <c r="P43"/>
  <c r="L43"/>
  <c r="K43"/>
  <c r="J43"/>
  <c r="I43"/>
  <c r="E43" s="1"/>
  <c r="D43"/>
  <c r="C43"/>
  <c r="B43"/>
  <c r="Z42"/>
  <c r="Y42"/>
  <c r="X42"/>
  <c r="W42"/>
  <c r="S42"/>
  <c r="R42"/>
  <c r="Q42"/>
  <c r="P42"/>
  <c r="L42"/>
  <c r="K42"/>
  <c r="J42"/>
  <c r="I42"/>
  <c r="E42"/>
  <c r="D42"/>
  <c r="C42"/>
  <c r="B42"/>
  <c r="Z41"/>
  <c r="Y41"/>
  <c r="X41"/>
  <c r="W41"/>
  <c r="S41"/>
  <c r="R41"/>
  <c r="Q41"/>
  <c r="P41"/>
  <c r="L41"/>
  <c r="K41"/>
  <c r="J41"/>
  <c r="I41"/>
  <c r="E41"/>
  <c r="D41"/>
  <c r="C41"/>
  <c r="B41"/>
  <c r="Z40"/>
  <c r="Y40"/>
  <c r="X40"/>
  <c r="W40"/>
  <c r="S40"/>
  <c r="R40"/>
  <c r="Q40"/>
  <c r="P40"/>
  <c r="L40"/>
  <c r="K40"/>
  <c r="J40"/>
  <c r="I40"/>
  <c r="E40"/>
  <c r="D40"/>
  <c r="C40"/>
  <c r="B40"/>
  <c r="Z39"/>
  <c r="Y39"/>
  <c r="X39"/>
  <c r="W39"/>
  <c r="S39"/>
  <c r="R39"/>
  <c r="Q39"/>
  <c r="P39"/>
  <c r="L39"/>
  <c r="K39"/>
  <c r="J39"/>
  <c r="I39"/>
  <c r="E39" s="1"/>
  <c r="D39"/>
  <c r="C39"/>
  <c r="B39"/>
  <c r="Z38"/>
  <c r="Y38"/>
  <c r="X38"/>
  <c r="W38"/>
  <c r="S38"/>
  <c r="R38"/>
  <c r="Q38"/>
  <c r="P38"/>
  <c r="L38"/>
  <c r="K38"/>
  <c r="J38"/>
  <c r="I38"/>
  <c r="E38"/>
  <c r="D38"/>
  <c r="C38"/>
  <c r="B38"/>
  <c r="Z37"/>
  <c r="Y37"/>
  <c r="X37"/>
  <c r="W37"/>
  <c r="S37"/>
  <c r="R37"/>
  <c r="Q37"/>
  <c r="P37"/>
  <c r="L37"/>
  <c r="K37"/>
  <c r="J37"/>
  <c r="I37"/>
  <c r="E37" s="1"/>
  <c r="D37"/>
  <c r="C37"/>
  <c r="B37"/>
  <c r="Z36"/>
  <c r="Y36"/>
  <c r="X36"/>
  <c r="W36"/>
  <c r="S36"/>
  <c r="R36"/>
  <c r="Q36"/>
  <c r="P36"/>
  <c r="L36"/>
  <c r="K36"/>
  <c r="J36"/>
  <c r="I36"/>
  <c r="E36"/>
  <c r="D36"/>
  <c r="C36"/>
  <c r="B36"/>
  <c r="Z35"/>
  <c r="Y35"/>
  <c r="X35"/>
  <c r="W35"/>
  <c r="S35"/>
  <c r="R35"/>
  <c r="Q35"/>
  <c r="P35"/>
  <c r="L35"/>
  <c r="K35"/>
  <c r="J35"/>
  <c r="I35"/>
  <c r="E35" s="1"/>
  <c r="D35"/>
  <c r="C35"/>
  <c r="B35"/>
  <c r="Z34"/>
  <c r="Y34"/>
  <c r="X34"/>
  <c r="W34"/>
  <c r="S34"/>
  <c r="R34"/>
  <c r="Q34"/>
  <c r="P34"/>
  <c r="L34"/>
  <c r="K34"/>
  <c r="J34"/>
  <c r="I34"/>
  <c r="E34"/>
  <c r="D34"/>
  <c r="C34"/>
  <c r="B34"/>
  <c r="Z33"/>
  <c r="Y33"/>
  <c r="X33"/>
  <c r="W33"/>
  <c r="S33"/>
  <c r="R33"/>
  <c r="Q33"/>
  <c r="P33"/>
  <c r="L33"/>
  <c r="K33"/>
  <c r="J33"/>
  <c r="I33"/>
  <c r="E33" s="1"/>
  <c r="D33"/>
  <c r="C33"/>
  <c r="B33"/>
  <c r="Z32"/>
  <c r="Y32"/>
  <c r="X32"/>
  <c r="W32"/>
  <c r="S32"/>
  <c r="R32"/>
  <c r="Q32"/>
  <c r="P32"/>
  <c r="L32"/>
  <c r="K32"/>
  <c r="J32"/>
  <c r="I32"/>
  <c r="E32"/>
  <c r="D32"/>
  <c r="C32"/>
  <c r="B32"/>
  <c r="Z26"/>
  <c r="Y26"/>
  <c r="X26"/>
  <c r="W26"/>
  <c r="S26"/>
  <c r="R26"/>
  <c r="Q26"/>
  <c r="P26"/>
  <c r="L26"/>
  <c r="K26"/>
  <c r="J26"/>
  <c r="I26"/>
  <c r="E26" s="1"/>
  <c r="D26"/>
  <c r="C26"/>
  <c r="B26"/>
  <c r="Z25"/>
  <c r="Y25"/>
  <c r="X25"/>
  <c r="W25"/>
  <c r="S25"/>
  <c r="R25"/>
  <c r="Q25"/>
  <c r="P25"/>
  <c r="L25"/>
  <c r="K25"/>
  <c r="J25"/>
  <c r="I25"/>
  <c r="E25"/>
  <c r="D25"/>
  <c r="C25"/>
  <c r="B25"/>
  <c r="Z24"/>
  <c r="S24"/>
  <c r="L24"/>
  <c r="E24"/>
  <c r="Z23"/>
  <c r="S23"/>
  <c r="L23"/>
  <c r="E23"/>
  <c r="Z22"/>
  <c r="S22"/>
  <c r="L22"/>
  <c r="E22"/>
  <c r="Z21"/>
  <c r="S21"/>
  <c r="L21"/>
  <c r="E21"/>
  <c r="Z20"/>
  <c r="S20"/>
  <c r="L20"/>
  <c r="E20"/>
  <c r="Z19"/>
  <c r="S19"/>
  <c r="L19"/>
  <c r="E19"/>
  <c r="Z18"/>
  <c r="S18"/>
  <c r="L18"/>
  <c r="E18"/>
  <c r="Z17"/>
  <c r="S17"/>
  <c r="L17"/>
  <c r="E17"/>
  <c r="Z16"/>
  <c r="S16"/>
  <c r="L16"/>
  <c r="E16"/>
  <c r="Z15"/>
  <c r="S15"/>
  <c r="L15"/>
  <c r="E15"/>
  <c r="Z14"/>
  <c r="S14"/>
  <c r="L14"/>
  <c r="E14"/>
  <c r="Z13"/>
  <c r="S13"/>
  <c r="L13"/>
  <c r="E13"/>
  <c r="Z12"/>
  <c r="S12"/>
  <c r="L12"/>
  <c r="E12"/>
  <c r="Z11"/>
  <c r="S11"/>
  <c r="L11"/>
  <c r="E11"/>
  <c r="Z10"/>
  <c r="S10"/>
  <c r="L10"/>
  <c r="E10"/>
  <c r="Z9"/>
  <c r="S9"/>
  <c r="L9"/>
  <c r="E9"/>
  <c r="Z8"/>
  <c r="S8"/>
  <c r="L8"/>
  <c r="E8"/>
  <c r="Z7"/>
  <c r="S7"/>
  <c r="L7"/>
  <c r="E7"/>
  <c r="Z6"/>
  <c r="S6"/>
  <c r="L6"/>
  <c r="E6"/>
  <c r="Z5"/>
  <c r="S5"/>
  <c r="L5"/>
  <c r="E5"/>
  <c r="Z53" i="6"/>
  <c r="Y53"/>
  <c r="X53"/>
  <c r="W53"/>
  <c r="S53"/>
  <c r="R53"/>
  <c r="Q53"/>
  <c r="P53"/>
  <c r="L53"/>
  <c r="K53"/>
  <c r="J53" s="1"/>
  <c r="I53"/>
  <c r="E53"/>
  <c r="D53"/>
  <c r="C53"/>
  <c r="B53"/>
  <c r="Z52"/>
  <c r="Y52"/>
  <c r="X52"/>
  <c r="W52"/>
  <c r="S52"/>
  <c r="R52"/>
  <c r="Q52"/>
  <c r="P52"/>
  <c r="L52"/>
  <c r="K52"/>
  <c r="J52"/>
  <c r="I52"/>
  <c r="E52"/>
  <c r="D52"/>
  <c r="C52"/>
  <c r="B52"/>
  <c r="Z51"/>
  <c r="Y51"/>
  <c r="X51"/>
  <c r="W51"/>
  <c r="S51"/>
  <c r="R51"/>
  <c r="Q51"/>
  <c r="P51"/>
  <c r="L51"/>
  <c r="K51"/>
  <c r="J51"/>
  <c r="I51"/>
  <c r="E51"/>
  <c r="D51"/>
  <c r="C51"/>
  <c r="B51"/>
  <c r="Z50"/>
  <c r="Y50"/>
  <c r="X50"/>
  <c r="W50"/>
  <c r="S50"/>
  <c r="R50"/>
  <c r="Q50"/>
  <c r="P50"/>
  <c r="L50"/>
  <c r="K50"/>
  <c r="J50"/>
  <c r="I50"/>
  <c r="E50"/>
  <c r="D50"/>
  <c r="C50"/>
  <c r="B50"/>
  <c r="Z49"/>
  <c r="Y49"/>
  <c r="X49"/>
  <c r="W49"/>
  <c r="S49"/>
  <c r="R49"/>
  <c r="Q49"/>
  <c r="P49"/>
  <c r="L49"/>
  <c r="K49"/>
  <c r="J49"/>
  <c r="I49"/>
  <c r="E49"/>
  <c r="D49"/>
  <c r="C49"/>
  <c r="B49"/>
  <c r="Z48"/>
  <c r="Y48"/>
  <c r="X48"/>
  <c r="W48"/>
  <c r="S48"/>
  <c r="R48"/>
  <c r="Q48"/>
  <c r="P48"/>
  <c r="L48"/>
  <c r="K48"/>
  <c r="J48"/>
  <c r="I48"/>
  <c r="E48"/>
  <c r="D48"/>
  <c r="C48"/>
  <c r="B48"/>
  <c r="Z47"/>
  <c r="Y47"/>
  <c r="X47"/>
  <c r="W47"/>
  <c r="S47"/>
  <c r="R47"/>
  <c r="Q47"/>
  <c r="P47"/>
  <c r="L47"/>
  <c r="K47"/>
  <c r="J47"/>
  <c r="I47"/>
  <c r="E47"/>
  <c r="D47"/>
  <c r="C47"/>
  <c r="B47"/>
  <c r="Z46"/>
  <c r="Y46"/>
  <c r="X46"/>
  <c r="W46"/>
  <c r="S46"/>
  <c r="R46"/>
  <c r="Q46"/>
  <c r="P46"/>
  <c r="L46"/>
  <c r="K46"/>
  <c r="J46"/>
  <c r="I46"/>
  <c r="E46"/>
  <c r="D46"/>
  <c r="C46"/>
  <c r="B46"/>
  <c r="Z45"/>
  <c r="Y45"/>
  <c r="X45"/>
  <c r="W45"/>
  <c r="S45"/>
  <c r="R45"/>
  <c r="Q45"/>
  <c r="P45"/>
  <c r="L45"/>
  <c r="K45"/>
  <c r="J45"/>
  <c r="I45"/>
  <c r="E45"/>
  <c r="D45"/>
  <c r="C45"/>
  <c r="B45"/>
  <c r="Z44"/>
  <c r="Y44"/>
  <c r="X44"/>
  <c r="W44"/>
  <c r="S44"/>
  <c r="R44"/>
  <c r="Q44"/>
  <c r="P44"/>
  <c r="L44"/>
  <c r="K44"/>
  <c r="J44"/>
  <c r="I44"/>
  <c r="E44"/>
  <c r="D44"/>
  <c r="C44"/>
  <c r="B44"/>
  <c r="Z43"/>
  <c r="Y43"/>
  <c r="X43"/>
  <c r="W43"/>
  <c r="S43"/>
  <c r="R43"/>
  <c r="Q43"/>
  <c r="P43"/>
  <c r="L43"/>
  <c r="K43"/>
  <c r="J43"/>
  <c r="I43"/>
  <c r="E43"/>
  <c r="D43"/>
  <c r="C43"/>
  <c r="B43"/>
  <c r="Z42"/>
  <c r="Y42"/>
  <c r="X42"/>
  <c r="W42"/>
  <c r="S42"/>
  <c r="R42"/>
  <c r="Q42"/>
  <c r="P42"/>
  <c r="L42"/>
  <c r="K42"/>
  <c r="J42"/>
  <c r="I42"/>
  <c r="E42"/>
  <c r="D42"/>
  <c r="C42"/>
  <c r="B42"/>
  <c r="Z41"/>
  <c r="Y41"/>
  <c r="X41"/>
  <c r="W41"/>
  <c r="S41"/>
  <c r="R41"/>
  <c r="Q41"/>
  <c r="P41"/>
  <c r="L41"/>
  <c r="K41"/>
  <c r="J41"/>
  <c r="I41"/>
  <c r="E41"/>
  <c r="D41"/>
  <c r="C41"/>
  <c r="B41"/>
  <c r="Z40"/>
  <c r="Y40"/>
  <c r="X40"/>
  <c r="W40"/>
  <c r="S40"/>
  <c r="R40"/>
  <c r="Q40"/>
  <c r="P40"/>
  <c r="L40"/>
  <c r="K40"/>
  <c r="J40"/>
  <c r="I40"/>
  <c r="E40"/>
  <c r="D40"/>
  <c r="C40"/>
  <c r="B40"/>
  <c r="Z39"/>
  <c r="Y39"/>
  <c r="X39"/>
  <c r="W39"/>
  <c r="S39"/>
  <c r="R39"/>
  <c r="Q39"/>
  <c r="P39"/>
  <c r="L39"/>
  <c r="K39"/>
  <c r="J39"/>
  <c r="I39"/>
  <c r="E39"/>
  <c r="D39"/>
  <c r="C39"/>
  <c r="B39"/>
  <c r="Z38"/>
  <c r="Y38"/>
  <c r="X38"/>
  <c r="W38"/>
  <c r="S38"/>
  <c r="R38"/>
  <c r="Q38"/>
  <c r="P38"/>
  <c r="L38"/>
  <c r="K38"/>
  <c r="J38"/>
  <c r="I38"/>
  <c r="E38"/>
  <c r="D38"/>
  <c r="C38"/>
  <c r="B38"/>
  <c r="Z37"/>
  <c r="Y37"/>
  <c r="X37"/>
  <c r="W37"/>
  <c r="S37"/>
  <c r="R37"/>
  <c r="Q37"/>
  <c r="P37"/>
  <c r="L37"/>
  <c r="K37"/>
  <c r="J37"/>
  <c r="I37"/>
  <c r="E37"/>
  <c r="D37"/>
  <c r="C37"/>
  <c r="B37"/>
  <c r="Z36"/>
  <c r="Y36"/>
  <c r="X36"/>
  <c r="W36"/>
  <c r="S36"/>
  <c r="R36"/>
  <c r="Q36"/>
  <c r="P36"/>
  <c r="L36"/>
  <c r="K36"/>
  <c r="J36"/>
  <c r="I36"/>
  <c r="E36"/>
  <c r="D36"/>
  <c r="C36"/>
  <c r="B36"/>
  <c r="Z35"/>
  <c r="Y35"/>
  <c r="X35"/>
  <c r="W35"/>
  <c r="S35"/>
  <c r="R35"/>
  <c r="Q35"/>
  <c r="P35"/>
  <c r="L35"/>
  <c r="K35"/>
  <c r="J35"/>
  <c r="I35"/>
  <c r="E35"/>
  <c r="D35"/>
  <c r="C35"/>
  <c r="B35"/>
  <c r="Z34"/>
  <c r="Y34"/>
  <c r="X34"/>
  <c r="W34"/>
  <c r="S34"/>
  <c r="R34"/>
  <c r="Q34"/>
  <c r="P34"/>
  <c r="L34"/>
  <c r="K34"/>
  <c r="J34"/>
  <c r="I34"/>
  <c r="E34"/>
  <c r="D34"/>
  <c r="C34"/>
  <c r="B34"/>
  <c r="Z33"/>
  <c r="Y33"/>
  <c r="X33"/>
  <c r="W33"/>
  <c r="S33"/>
  <c r="R33"/>
  <c r="Q33"/>
  <c r="P33"/>
  <c r="L33"/>
  <c r="K33"/>
  <c r="J33"/>
  <c r="I33"/>
  <c r="E33"/>
  <c r="D33"/>
  <c r="C33"/>
  <c r="B33"/>
  <c r="Z32"/>
  <c r="Y32"/>
  <c r="X32"/>
  <c r="W32"/>
  <c r="S32"/>
  <c r="R32"/>
  <c r="Q32"/>
  <c r="P32"/>
  <c r="L32"/>
  <c r="K32"/>
  <c r="J32"/>
  <c r="I32"/>
  <c r="E32"/>
  <c r="D32"/>
  <c r="C32"/>
  <c r="B32"/>
  <c r="Z26"/>
  <c r="Y26"/>
  <c r="X26"/>
  <c r="W26"/>
  <c r="S26"/>
  <c r="R26"/>
  <c r="Q26"/>
  <c r="P26"/>
  <c r="L26"/>
  <c r="K26"/>
  <c r="J26"/>
  <c r="I26"/>
  <c r="E26"/>
  <c r="D26"/>
  <c r="C26"/>
  <c r="B26"/>
  <c r="Z25"/>
  <c r="Y25"/>
  <c r="X25"/>
  <c r="W25"/>
  <c r="S25"/>
  <c r="R25"/>
  <c r="Q25"/>
  <c r="P25"/>
  <c r="L25"/>
  <c r="K25"/>
  <c r="J25"/>
  <c r="I25"/>
  <c r="E25"/>
  <c r="D25"/>
  <c r="C25"/>
  <c r="B25"/>
  <c r="Z24"/>
  <c r="S24"/>
  <c r="L24"/>
  <c r="E24"/>
  <c r="Z23"/>
  <c r="S23"/>
  <c r="L23"/>
  <c r="E23"/>
  <c r="Z22"/>
  <c r="S22"/>
  <c r="L22"/>
  <c r="E22"/>
  <c r="Z21"/>
  <c r="S21"/>
  <c r="L21"/>
  <c r="E21"/>
  <c r="Z20"/>
  <c r="S20"/>
  <c r="L20"/>
  <c r="E20"/>
  <c r="Z19"/>
  <c r="S19"/>
  <c r="L19"/>
  <c r="E19"/>
  <c r="Z18"/>
  <c r="S18"/>
  <c r="L18"/>
  <c r="E18"/>
  <c r="Z17"/>
  <c r="S17"/>
  <c r="L17"/>
  <c r="E17"/>
  <c r="Z16"/>
  <c r="S16"/>
  <c r="L16"/>
  <c r="E16"/>
  <c r="Z15"/>
  <c r="S15"/>
  <c r="L15"/>
  <c r="E15"/>
  <c r="Z14"/>
  <c r="S14"/>
  <c r="L14"/>
  <c r="E14"/>
  <c r="Z13"/>
  <c r="S13"/>
  <c r="L13"/>
  <c r="E13"/>
  <c r="Z12"/>
  <c r="S12"/>
  <c r="L12"/>
  <c r="E12"/>
  <c r="Z11"/>
  <c r="S11"/>
  <c r="L11"/>
  <c r="E11"/>
  <c r="Z10"/>
  <c r="S10"/>
  <c r="L10"/>
  <c r="E10"/>
  <c r="Z9"/>
  <c r="S9"/>
  <c r="L9"/>
  <c r="E9"/>
  <c r="Z8"/>
  <c r="S8"/>
  <c r="L8"/>
  <c r="E8"/>
  <c r="Z7"/>
  <c r="S7"/>
  <c r="L7"/>
  <c r="E7"/>
  <c r="Z6"/>
  <c r="S6"/>
  <c r="L6"/>
  <c r="E6"/>
  <c r="Z5"/>
  <c r="S5"/>
  <c r="L5"/>
  <c r="E5"/>
  <c r="Z53" i="5"/>
  <c r="Y53"/>
  <c r="X53"/>
  <c r="W53"/>
  <c r="S53"/>
  <c r="R53"/>
  <c r="Q53"/>
  <c r="P53"/>
  <c r="L53"/>
  <c r="K53"/>
  <c r="J53"/>
  <c r="I53"/>
  <c r="E53"/>
  <c r="D53" s="1"/>
  <c r="C53"/>
  <c r="B53" s="1"/>
  <c r="Z52"/>
  <c r="Y52"/>
  <c r="X52"/>
  <c r="W52"/>
  <c r="S52"/>
  <c r="R52"/>
  <c r="Q52"/>
  <c r="P52"/>
  <c r="L52"/>
  <c r="K52"/>
  <c r="J52"/>
  <c r="I52"/>
  <c r="E52"/>
  <c r="D52"/>
  <c r="C52"/>
  <c r="B52"/>
  <c r="Z51"/>
  <c r="Y51"/>
  <c r="X51"/>
  <c r="W51"/>
  <c r="S51"/>
  <c r="R51"/>
  <c r="Q51"/>
  <c r="P51"/>
  <c r="L51"/>
  <c r="K51"/>
  <c r="J51"/>
  <c r="I51"/>
  <c r="E51"/>
  <c r="D51"/>
  <c r="C51"/>
  <c r="B51"/>
  <c r="Z50"/>
  <c r="Y50"/>
  <c r="X50"/>
  <c r="W50"/>
  <c r="S50"/>
  <c r="R50"/>
  <c r="Q50"/>
  <c r="P50"/>
  <c r="L50"/>
  <c r="K50"/>
  <c r="J50"/>
  <c r="I50"/>
  <c r="E50"/>
  <c r="D50"/>
  <c r="C50"/>
  <c r="B50"/>
  <c r="Z49"/>
  <c r="Y49"/>
  <c r="X49"/>
  <c r="W49"/>
  <c r="S49"/>
  <c r="R49"/>
  <c r="Q49"/>
  <c r="P49"/>
  <c r="L49"/>
  <c r="K49"/>
  <c r="J49"/>
  <c r="I49"/>
  <c r="E49" s="1"/>
  <c r="D49"/>
  <c r="C49"/>
  <c r="B49"/>
  <c r="Z48"/>
  <c r="Y48"/>
  <c r="X48"/>
  <c r="W48"/>
  <c r="S48"/>
  <c r="R48"/>
  <c r="Q48"/>
  <c r="P48"/>
  <c r="L48"/>
  <c r="K48"/>
  <c r="J48"/>
  <c r="I48"/>
  <c r="E48"/>
  <c r="D48"/>
  <c r="C48"/>
  <c r="B48"/>
  <c r="Z47"/>
  <c r="Y47"/>
  <c r="X47"/>
  <c r="W47"/>
  <c r="S47"/>
  <c r="R47"/>
  <c r="Q47"/>
  <c r="P47"/>
  <c r="L47"/>
  <c r="K47"/>
  <c r="J47"/>
  <c r="I47"/>
  <c r="E47"/>
  <c r="D47"/>
  <c r="C47"/>
  <c r="B47"/>
  <c r="Z46"/>
  <c r="Y46"/>
  <c r="X46"/>
  <c r="W46"/>
  <c r="S46"/>
  <c r="R46"/>
  <c r="Q46"/>
  <c r="P46"/>
  <c r="L46"/>
  <c r="K46"/>
  <c r="J46"/>
  <c r="I46"/>
  <c r="E46"/>
  <c r="D46"/>
  <c r="C46"/>
  <c r="B46"/>
  <c r="Z45"/>
  <c r="Y45"/>
  <c r="X45"/>
  <c r="W45"/>
  <c r="S45"/>
  <c r="R45"/>
  <c r="Q45"/>
  <c r="P45"/>
  <c r="L45"/>
  <c r="K45"/>
  <c r="J45"/>
  <c r="I45"/>
  <c r="E45"/>
  <c r="D45"/>
  <c r="C45"/>
  <c r="B45"/>
  <c r="Z44"/>
  <c r="Y44"/>
  <c r="X44"/>
  <c r="W44"/>
  <c r="S44"/>
  <c r="R44"/>
  <c r="Q44"/>
  <c r="P44"/>
  <c r="L44"/>
  <c r="K44"/>
  <c r="J44"/>
  <c r="I44"/>
  <c r="E44"/>
  <c r="D44"/>
  <c r="C44"/>
  <c r="B44"/>
  <c r="Z43"/>
  <c r="Y43"/>
  <c r="X43"/>
  <c r="W43"/>
  <c r="S43"/>
  <c r="R43"/>
  <c r="Q43"/>
  <c r="P43"/>
  <c r="L43"/>
  <c r="K43"/>
  <c r="J43"/>
  <c r="I43"/>
  <c r="E43"/>
  <c r="D43"/>
  <c r="C43"/>
  <c r="B43"/>
  <c r="Z42"/>
  <c r="Y42"/>
  <c r="X42"/>
  <c r="W42"/>
  <c r="S42"/>
  <c r="R42"/>
  <c r="Q42"/>
  <c r="P42"/>
  <c r="L42"/>
  <c r="K42"/>
  <c r="J42"/>
  <c r="I42"/>
  <c r="E42"/>
  <c r="D42"/>
  <c r="C42"/>
  <c r="B42"/>
  <c r="Z41"/>
  <c r="Y41"/>
  <c r="X41"/>
  <c r="W41"/>
  <c r="S41"/>
  <c r="R41"/>
  <c r="Q41"/>
  <c r="P41"/>
  <c r="L41"/>
  <c r="K41"/>
  <c r="J41"/>
  <c r="I41"/>
  <c r="E41"/>
  <c r="D41"/>
  <c r="C41"/>
  <c r="B41"/>
  <c r="Z40"/>
  <c r="Y40"/>
  <c r="X40"/>
  <c r="W40"/>
  <c r="S40"/>
  <c r="R40"/>
  <c r="Q40"/>
  <c r="P40"/>
  <c r="L40"/>
  <c r="K40"/>
  <c r="J40"/>
  <c r="I40"/>
  <c r="E40"/>
  <c r="D40"/>
  <c r="C40"/>
  <c r="B40"/>
  <c r="Z39"/>
  <c r="Y39"/>
  <c r="X39"/>
  <c r="W39"/>
  <c r="S39"/>
  <c r="R39"/>
  <c r="Q39"/>
  <c r="P39"/>
  <c r="L39"/>
  <c r="K39"/>
  <c r="J39"/>
  <c r="I39"/>
  <c r="E39"/>
  <c r="D39"/>
  <c r="C39"/>
  <c r="B39"/>
  <c r="Z38"/>
  <c r="Y38"/>
  <c r="X38"/>
  <c r="W38"/>
  <c r="S38"/>
  <c r="R38"/>
  <c r="Q38"/>
  <c r="P38"/>
  <c r="L38"/>
  <c r="K38"/>
  <c r="J38"/>
  <c r="I38"/>
  <c r="E38"/>
  <c r="D38"/>
  <c r="C38"/>
  <c r="B38"/>
  <c r="Z37"/>
  <c r="Y37"/>
  <c r="X37"/>
  <c r="W37"/>
  <c r="S37"/>
  <c r="R37"/>
  <c r="Q37"/>
  <c r="P37"/>
  <c r="L37"/>
  <c r="K37"/>
  <c r="J37"/>
  <c r="I37"/>
  <c r="E37"/>
  <c r="D37"/>
  <c r="C37"/>
  <c r="B37"/>
  <c r="Z36"/>
  <c r="Y36"/>
  <c r="X36"/>
  <c r="W36"/>
  <c r="S36"/>
  <c r="R36"/>
  <c r="Q36"/>
  <c r="P36"/>
  <c r="L36"/>
  <c r="K36"/>
  <c r="J36"/>
  <c r="I36"/>
  <c r="E36"/>
  <c r="D36"/>
  <c r="C36"/>
  <c r="B36"/>
  <c r="Z35"/>
  <c r="Y35"/>
  <c r="X35"/>
  <c r="W35"/>
  <c r="S35"/>
  <c r="R35"/>
  <c r="Q35"/>
  <c r="P35"/>
  <c r="L35"/>
  <c r="K35"/>
  <c r="J35"/>
  <c r="I35"/>
  <c r="E35" s="1"/>
  <c r="D35"/>
  <c r="C35"/>
  <c r="B35"/>
  <c r="Z34"/>
  <c r="Y34"/>
  <c r="X34"/>
  <c r="W34"/>
  <c r="S34"/>
  <c r="R34"/>
  <c r="Q34"/>
  <c r="P34"/>
  <c r="L34"/>
  <c r="K34"/>
  <c r="J34"/>
  <c r="I34"/>
  <c r="E34"/>
  <c r="D34"/>
  <c r="C34"/>
  <c r="B34"/>
  <c r="Z33"/>
  <c r="Y33"/>
  <c r="X33"/>
  <c r="W33"/>
  <c r="S33"/>
  <c r="R33"/>
  <c r="Q33"/>
  <c r="P33"/>
  <c r="L33"/>
  <c r="K33"/>
  <c r="J33"/>
  <c r="I33"/>
  <c r="E33"/>
  <c r="D33"/>
  <c r="C33"/>
  <c r="B33"/>
  <c r="Z32"/>
  <c r="Y32"/>
  <c r="X32"/>
  <c r="W32"/>
  <c r="S32"/>
  <c r="R32"/>
  <c r="Q32"/>
  <c r="P32"/>
  <c r="L32"/>
  <c r="K32"/>
  <c r="J32"/>
  <c r="I32"/>
  <c r="E32"/>
  <c r="D32"/>
  <c r="C32"/>
  <c r="B32"/>
  <c r="Z26"/>
  <c r="Y26"/>
  <c r="X26"/>
  <c r="W26"/>
  <c r="S26"/>
  <c r="R26"/>
  <c r="Q26"/>
  <c r="P26"/>
  <c r="L26"/>
  <c r="K26"/>
  <c r="J26"/>
  <c r="I26"/>
  <c r="E26" s="1"/>
  <c r="D26"/>
  <c r="C26"/>
  <c r="B26"/>
  <c r="Z25"/>
  <c r="Y25"/>
  <c r="X25"/>
  <c r="W25"/>
  <c r="S25"/>
  <c r="R25"/>
  <c r="Q25"/>
  <c r="P25"/>
  <c r="L25"/>
  <c r="K25"/>
  <c r="J25"/>
  <c r="I25"/>
  <c r="E25"/>
  <c r="D25"/>
  <c r="C25"/>
  <c r="B25"/>
  <c r="Z24"/>
  <c r="S24"/>
  <c r="L24"/>
  <c r="E24"/>
  <c r="Z23"/>
  <c r="S23"/>
  <c r="L23"/>
  <c r="E23"/>
  <c r="Z22"/>
  <c r="S22"/>
  <c r="L22"/>
  <c r="E22"/>
  <c r="Z21"/>
  <c r="S21"/>
  <c r="L21"/>
  <c r="E21"/>
  <c r="Z20"/>
  <c r="S20"/>
  <c r="L20"/>
  <c r="E20"/>
  <c r="Z19"/>
  <c r="S19"/>
  <c r="L19"/>
  <c r="E19"/>
  <c r="Z18"/>
  <c r="S18"/>
  <c r="L18"/>
  <c r="E18"/>
  <c r="Z17"/>
  <c r="S17"/>
  <c r="L17"/>
  <c r="E17"/>
  <c r="Z16"/>
  <c r="S16"/>
  <c r="L16"/>
  <c r="E16"/>
  <c r="Z15"/>
  <c r="S15"/>
  <c r="L15"/>
  <c r="E15"/>
  <c r="Z14"/>
  <c r="S14"/>
  <c r="L14"/>
  <c r="E14"/>
  <c r="Z13"/>
  <c r="S13"/>
  <c r="L13"/>
  <c r="E13"/>
  <c r="Z12"/>
  <c r="S12"/>
  <c r="L12"/>
  <c r="E12"/>
  <c r="Z11"/>
  <c r="S11"/>
  <c r="L11"/>
  <c r="E11"/>
  <c r="Z10"/>
  <c r="S10"/>
  <c r="L10"/>
  <c r="E10"/>
  <c r="Z9"/>
  <c r="S9"/>
  <c r="L9"/>
  <c r="E9"/>
  <c r="Z8"/>
  <c r="S8"/>
  <c r="L8"/>
  <c r="E8"/>
  <c r="Z7"/>
  <c r="S7"/>
  <c r="L7"/>
  <c r="E7"/>
  <c r="Z6"/>
  <c r="S6"/>
  <c r="L6"/>
  <c r="E6"/>
  <c r="Z5"/>
  <c r="S5"/>
  <c r="L5"/>
  <c r="E5"/>
  <c r="Z53" i="4" s="1"/>
  <c r="Y53" s="1"/>
  <c r="X53"/>
  <c r="W53" s="1"/>
  <c r="S53" s="1"/>
  <c r="R53" s="1"/>
  <c r="Q53"/>
  <c r="P53" s="1"/>
  <c r="L53"/>
  <c r="K53" s="1"/>
  <c r="J53"/>
  <c r="I53"/>
  <c r="E53"/>
  <c r="D53"/>
  <c r="C53"/>
  <c r="B53" s="1"/>
  <c r="Z52"/>
  <c r="Y52"/>
  <c r="X52"/>
  <c r="W52"/>
  <c r="S52"/>
  <c r="R52"/>
  <c r="Q52"/>
  <c r="P52"/>
  <c r="L52"/>
  <c r="K52"/>
  <c r="J52"/>
  <c r="I52"/>
  <c r="E52"/>
  <c r="D52"/>
  <c r="C52"/>
  <c r="B52"/>
  <c r="Z51"/>
  <c r="Y51"/>
  <c r="X51"/>
  <c r="W51"/>
  <c r="S51"/>
  <c r="R51"/>
  <c r="Q51"/>
  <c r="P51"/>
  <c r="L51"/>
  <c r="K51"/>
  <c r="J51"/>
  <c r="I51"/>
  <c r="E51"/>
  <c r="D51"/>
  <c r="C51"/>
  <c r="B51"/>
  <c r="Z50"/>
  <c r="Y50"/>
  <c r="X50"/>
  <c r="W50"/>
  <c r="S50"/>
  <c r="R50"/>
  <c r="Q50"/>
  <c r="P50"/>
  <c r="L50"/>
  <c r="K50"/>
  <c r="J50"/>
  <c r="I50"/>
  <c r="E50"/>
  <c r="D50"/>
  <c r="C50"/>
  <c r="B50"/>
  <c r="Z49"/>
  <c r="Y49"/>
  <c r="X49"/>
  <c r="W49"/>
  <c r="S49" s="1"/>
  <c r="R49"/>
  <c r="Q49"/>
  <c r="P49"/>
  <c r="L49"/>
  <c r="K49"/>
  <c r="J49"/>
  <c r="I49"/>
  <c r="E49"/>
  <c r="D49"/>
  <c r="C49"/>
  <c r="B49"/>
  <c r="Z48"/>
  <c r="Y48"/>
  <c r="X48"/>
  <c r="W48"/>
  <c r="S48"/>
  <c r="R48"/>
  <c r="Q48"/>
  <c r="P48"/>
  <c r="L48"/>
  <c r="K48"/>
  <c r="J48"/>
  <c r="I48"/>
  <c r="E48"/>
  <c r="D48"/>
  <c r="C48"/>
  <c r="B48"/>
  <c r="Z47"/>
  <c r="Y47"/>
  <c r="X47"/>
  <c r="W47"/>
  <c r="S47" s="1"/>
  <c r="R47"/>
  <c r="Q47"/>
  <c r="P47"/>
  <c r="L47" s="1"/>
  <c r="K47"/>
  <c r="J47"/>
  <c r="I47"/>
  <c r="E47"/>
  <c r="D47"/>
  <c r="C47"/>
  <c r="B47"/>
  <c r="Z46"/>
  <c r="Y46"/>
  <c r="X46"/>
  <c r="W46"/>
  <c r="S46"/>
  <c r="R46"/>
  <c r="Q46"/>
  <c r="P46"/>
  <c r="L46"/>
  <c r="K46"/>
  <c r="J46"/>
  <c r="I46"/>
  <c r="E46"/>
  <c r="D46"/>
  <c r="C46"/>
  <c r="B46"/>
  <c r="Z45"/>
  <c r="Y45"/>
  <c r="X45"/>
  <c r="W45"/>
  <c r="S45" s="1"/>
  <c r="R45"/>
  <c r="Q45"/>
  <c r="P45"/>
  <c r="L45"/>
  <c r="K45"/>
  <c r="J45"/>
  <c r="I45"/>
  <c r="E45"/>
  <c r="D45"/>
  <c r="C45"/>
  <c r="B45"/>
  <c r="Z44"/>
  <c r="Y44"/>
  <c r="X44"/>
  <c r="W44"/>
  <c r="S44"/>
  <c r="R44"/>
  <c r="Q44"/>
  <c r="P44"/>
  <c r="L44"/>
  <c r="K44"/>
  <c r="J44"/>
  <c r="I44"/>
  <c r="E44"/>
  <c r="D44"/>
  <c r="C44"/>
  <c r="B44"/>
  <c r="Z43"/>
  <c r="Y43"/>
  <c r="X43"/>
  <c r="W43"/>
  <c r="S43" s="1"/>
  <c r="R43"/>
  <c r="Q43"/>
  <c r="P43"/>
  <c r="L43"/>
  <c r="K43"/>
  <c r="J43"/>
  <c r="I43"/>
  <c r="E43"/>
  <c r="D43"/>
  <c r="C43"/>
  <c r="B43"/>
  <c r="Z42"/>
  <c r="Y42"/>
  <c r="X42"/>
  <c r="W42"/>
  <c r="S42"/>
  <c r="R42"/>
  <c r="Q42"/>
  <c r="P42"/>
  <c r="L42"/>
  <c r="K42"/>
  <c r="J42"/>
  <c r="I42"/>
  <c r="E42"/>
  <c r="D42"/>
  <c r="C42"/>
  <c r="B42"/>
  <c r="Z41"/>
  <c r="Y41"/>
  <c r="X41"/>
  <c r="W41"/>
  <c r="S41" s="1"/>
  <c r="R41"/>
  <c r="Q41"/>
  <c r="P41"/>
  <c r="L41"/>
  <c r="K41"/>
  <c r="J41"/>
  <c r="I41"/>
  <c r="E41"/>
  <c r="D41"/>
  <c r="C41"/>
  <c r="B41"/>
  <c r="Z40"/>
  <c r="Y40"/>
  <c r="X40"/>
  <c r="W40"/>
  <c r="S40"/>
  <c r="R40"/>
  <c r="Q40"/>
  <c r="P40"/>
  <c r="L40"/>
  <c r="K40"/>
  <c r="J40"/>
  <c r="I40"/>
  <c r="E40"/>
  <c r="D40"/>
  <c r="C40"/>
  <c r="B40"/>
  <c r="Z39"/>
  <c r="Y39"/>
  <c r="X39"/>
  <c r="W39"/>
  <c r="S39" s="1"/>
  <c r="R39"/>
  <c r="Q39"/>
  <c r="P39"/>
  <c r="L39"/>
  <c r="K39"/>
  <c r="J39"/>
  <c r="I39"/>
  <c r="E39"/>
  <c r="D39"/>
  <c r="C39"/>
  <c r="B39"/>
  <c r="Z38"/>
  <c r="Y38"/>
  <c r="X38"/>
  <c r="W38"/>
  <c r="S38"/>
  <c r="R38"/>
  <c r="Q38"/>
  <c r="P38"/>
  <c r="L38"/>
  <c r="K38"/>
  <c r="J38"/>
  <c r="I38"/>
  <c r="E38"/>
  <c r="D38"/>
  <c r="C38"/>
  <c r="B38"/>
  <c r="Z37"/>
  <c r="Y37"/>
  <c r="X37"/>
  <c r="W37"/>
  <c r="S37" s="1"/>
  <c r="R37"/>
  <c r="Q37"/>
  <c r="P37"/>
  <c r="L37" s="1"/>
  <c r="K37"/>
  <c r="J37"/>
  <c r="I37"/>
  <c r="E37"/>
  <c r="D37"/>
  <c r="C37"/>
  <c r="B37"/>
  <c r="Z36"/>
  <c r="Y36"/>
  <c r="X36"/>
  <c r="W36"/>
  <c r="S36"/>
  <c r="R36"/>
  <c r="Q36"/>
  <c r="P36"/>
  <c r="L36"/>
  <c r="K36"/>
  <c r="J36"/>
  <c r="I36"/>
  <c r="E36"/>
  <c r="D36"/>
  <c r="C36"/>
  <c r="B36"/>
  <c r="Z35"/>
  <c r="Y35"/>
  <c r="X35"/>
  <c r="W35"/>
  <c r="S35" s="1"/>
  <c r="R35"/>
  <c r="Q35"/>
  <c r="P35"/>
  <c r="L35" s="1"/>
  <c r="K35"/>
  <c r="J35"/>
  <c r="I35"/>
  <c r="E35"/>
  <c r="D35"/>
  <c r="C35"/>
  <c r="B35"/>
  <c r="Z34"/>
  <c r="Y34"/>
  <c r="X34"/>
  <c r="W34"/>
  <c r="S34"/>
  <c r="R34"/>
  <c r="Q34"/>
  <c r="P34"/>
  <c r="L34"/>
  <c r="K34"/>
  <c r="J34"/>
  <c r="I34"/>
  <c r="E34"/>
  <c r="D34"/>
  <c r="C34"/>
  <c r="B34"/>
  <c r="Z33"/>
  <c r="Y33"/>
  <c r="X33"/>
  <c r="W33"/>
  <c r="S33" s="1"/>
  <c r="R33"/>
  <c r="Q33"/>
  <c r="P33"/>
  <c r="L33" s="1"/>
  <c r="K33"/>
  <c r="J33"/>
  <c r="I33"/>
  <c r="E33"/>
  <c r="D33"/>
  <c r="C33"/>
  <c r="B33"/>
  <c r="Z32"/>
  <c r="Y32"/>
  <c r="X32"/>
  <c r="W32"/>
  <c r="S32"/>
  <c r="R32"/>
  <c r="Q32"/>
  <c r="P32"/>
  <c r="L32"/>
  <c r="K32"/>
  <c r="J32"/>
  <c r="I32"/>
  <c r="E32"/>
  <c r="D32"/>
  <c r="C32"/>
  <c r="B32"/>
  <c r="Z26"/>
  <c r="Y26"/>
  <c r="X26"/>
  <c r="W26"/>
  <c r="S26"/>
  <c r="R26"/>
  <c r="Q26"/>
  <c r="P26"/>
  <c r="L26"/>
  <c r="K26"/>
  <c r="J26"/>
  <c r="I26"/>
  <c r="E26"/>
  <c r="D26"/>
  <c r="C26"/>
  <c r="B26"/>
  <c r="Z25"/>
  <c r="Y25"/>
  <c r="X25"/>
  <c r="W25"/>
  <c r="S25"/>
  <c r="R25"/>
  <c r="Q25"/>
  <c r="P25"/>
  <c r="L25"/>
  <c r="K25"/>
  <c r="J25"/>
  <c r="I25"/>
  <c r="E25"/>
  <c r="D25"/>
  <c r="C25"/>
  <c r="B25"/>
  <c r="Z24"/>
  <c r="S24"/>
  <c r="L24"/>
  <c r="E24"/>
  <c r="Z23"/>
  <c r="S23"/>
  <c r="L23"/>
  <c r="E23"/>
  <c r="Z22"/>
  <c r="S22"/>
  <c r="L22"/>
  <c r="E22"/>
  <c r="Z21"/>
  <c r="S21"/>
  <c r="L21"/>
  <c r="E21"/>
  <c r="Z20"/>
  <c r="S20"/>
  <c r="L20"/>
  <c r="E20"/>
  <c r="Z19"/>
  <c r="S19"/>
  <c r="L19"/>
  <c r="E19"/>
  <c r="Z18"/>
  <c r="S18"/>
  <c r="L18"/>
  <c r="E18"/>
  <c r="Z17"/>
  <c r="S17"/>
  <c r="L17"/>
  <c r="E17"/>
  <c r="Z16"/>
  <c r="S16"/>
  <c r="L16"/>
  <c r="E16"/>
  <c r="Z15"/>
  <c r="S15"/>
  <c r="L15"/>
  <c r="E15"/>
  <c r="Z14"/>
  <c r="S14"/>
  <c r="L14"/>
  <c r="E14"/>
  <c r="Z13"/>
  <c r="S13"/>
  <c r="L13"/>
  <c r="E13"/>
  <c r="Z12"/>
  <c r="S12"/>
  <c r="L12"/>
  <c r="E12"/>
  <c r="Z11"/>
  <c r="S11"/>
  <c r="L11"/>
  <c r="E11"/>
  <c r="Z10"/>
  <c r="S10"/>
  <c r="L10"/>
  <c r="E10"/>
  <c r="Z9"/>
  <c r="S9"/>
  <c r="L9"/>
  <c r="E9"/>
  <c r="Z8"/>
  <c r="S8"/>
  <c r="L8"/>
  <c r="E8"/>
  <c r="Z7"/>
  <c r="S7"/>
  <c r="L7"/>
  <c r="E7"/>
  <c r="Z6"/>
  <c r="S6"/>
  <c r="L6"/>
  <c r="E6"/>
  <c r="Z5"/>
  <c r="S5"/>
  <c r="L5"/>
  <c r="E5"/>
  <c r="Z53" i="3"/>
  <c r="Y53"/>
  <c r="X53" s="1"/>
  <c r="W53"/>
  <c r="S53"/>
  <c r="R53"/>
  <c r="Q53"/>
  <c r="P53"/>
  <c r="L53"/>
  <c r="K53"/>
  <c r="J53"/>
  <c r="I53"/>
  <c r="E53"/>
  <c r="D53"/>
  <c r="C53"/>
  <c r="B53" s="1"/>
  <c r="Z52"/>
  <c r="Y52"/>
  <c r="X52"/>
  <c r="W52"/>
  <c r="S52"/>
  <c r="R52"/>
  <c r="Q52"/>
  <c r="P52"/>
  <c r="L52"/>
  <c r="K52"/>
  <c r="J52"/>
  <c r="I52"/>
  <c r="E52"/>
  <c r="D52"/>
  <c r="C52"/>
  <c r="B52"/>
  <c r="Z51"/>
  <c r="Y51"/>
  <c r="X51"/>
  <c r="W51"/>
  <c r="S51" s="1"/>
  <c r="R51"/>
  <c r="Q51"/>
  <c r="P51"/>
  <c r="L51"/>
  <c r="K51"/>
  <c r="J51"/>
  <c r="I51"/>
  <c r="E51"/>
  <c r="D51"/>
  <c r="C51"/>
  <c r="B51"/>
  <c r="Z50" s="1"/>
  <c r="Y50"/>
  <c r="X50"/>
  <c r="W50"/>
  <c r="S50" s="1"/>
  <c r="R50"/>
  <c r="Q50"/>
  <c r="P50"/>
  <c r="L50"/>
  <c r="K50"/>
  <c r="J50"/>
  <c r="I50"/>
  <c r="E50"/>
  <c r="D50"/>
  <c r="C50"/>
  <c r="B50"/>
  <c r="Z49"/>
  <c r="Y49"/>
  <c r="X49"/>
  <c r="W49"/>
  <c r="S49" s="1"/>
  <c r="R49"/>
  <c r="Q49"/>
  <c r="P49"/>
  <c r="L49"/>
  <c r="K49"/>
  <c r="J49"/>
  <c r="I49"/>
  <c r="E49"/>
  <c r="D49"/>
  <c r="C49"/>
  <c r="B49"/>
  <c r="Z48"/>
  <c r="Y48"/>
  <c r="X48"/>
  <c r="W48"/>
  <c r="S48" s="1"/>
  <c r="R48"/>
  <c r="Q48"/>
  <c r="P48"/>
  <c r="L48"/>
  <c r="K48"/>
  <c r="J48"/>
  <c r="I48"/>
  <c r="E48"/>
  <c r="D48"/>
  <c r="C48"/>
  <c r="B48"/>
  <c r="Z47" s="1"/>
  <c r="Y47"/>
  <c r="X47"/>
  <c r="W47"/>
  <c r="S47" s="1"/>
  <c r="R47"/>
  <c r="Q47"/>
  <c r="P47"/>
  <c r="L47"/>
  <c r="K47"/>
  <c r="J47"/>
  <c r="I47"/>
  <c r="E47"/>
  <c r="D47"/>
  <c r="C47"/>
  <c r="B47"/>
  <c r="Z46"/>
  <c r="Y46"/>
  <c r="X46"/>
  <c r="W46"/>
  <c r="S46" s="1"/>
  <c r="R46"/>
  <c r="Q46"/>
  <c r="P46"/>
  <c r="L46"/>
  <c r="K46"/>
  <c r="J46"/>
  <c r="I46"/>
  <c r="E46"/>
  <c r="D46"/>
  <c r="C46"/>
  <c r="B46"/>
  <c r="Z45" s="1"/>
  <c r="Y45"/>
  <c r="X45"/>
  <c r="W45"/>
  <c r="S45" s="1"/>
  <c r="R45"/>
  <c r="Q45"/>
  <c r="P45"/>
  <c r="L45"/>
  <c r="K45"/>
  <c r="J45"/>
  <c r="I45"/>
  <c r="E45"/>
  <c r="D45"/>
  <c r="C45"/>
  <c r="B45"/>
  <c r="Z44"/>
  <c r="Y44"/>
  <c r="X44"/>
  <c r="W44"/>
  <c r="S44" s="1"/>
  <c r="R44"/>
  <c r="Q44"/>
  <c r="P44"/>
  <c r="L44"/>
  <c r="K44"/>
  <c r="J44"/>
  <c r="I44"/>
  <c r="E44"/>
  <c r="D44"/>
  <c r="C44"/>
  <c r="B44"/>
  <c r="Z43" s="1"/>
  <c r="Y43"/>
  <c r="X43"/>
  <c r="W43"/>
  <c r="S43" s="1"/>
  <c r="R43"/>
  <c r="Q43"/>
  <c r="P43"/>
  <c r="L43"/>
  <c r="K43"/>
  <c r="J43"/>
  <c r="I43"/>
  <c r="E43"/>
  <c r="D43"/>
  <c r="C43"/>
  <c r="B43"/>
  <c r="Z42"/>
  <c r="Y42"/>
  <c r="X42"/>
  <c r="W42"/>
  <c r="S42" s="1"/>
  <c r="R42"/>
  <c r="Q42"/>
  <c r="P42"/>
  <c r="L42"/>
  <c r="K42"/>
  <c r="J42"/>
  <c r="I42"/>
  <c r="E42"/>
  <c r="D42"/>
  <c r="C42"/>
  <c r="B42"/>
  <c r="Z41" s="1"/>
  <c r="Y41"/>
  <c r="X41"/>
  <c r="W41"/>
  <c r="S41" s="1"/>
  <c r="R41"/>
  <c r="Q41"/>
  <c r="P41"/>
  <c r="L41"/>
  <c r="K41"/>
  <c r="J41"/>
  <c r="I41"/>
  <c r="E41"/>
  <c r="D41"/>
  <c r="C41"/>
  <c r="B41"/>
  <c r="Z40"/>
  <c r="Y40"/>
  <c r="X40"/>
  <c r="W40"/>
  <c r="S40" s="1"/>
  <c r="R40"/>
  <c r="Q40"/>
  <c r="P40"/>
  <c r="L40"/>
  <c r="K40"/>
  <c r="J40"/>
  <c r="I40"/>
  <c r="E40"/>
  <c r="D40"/>
  <c r="C40"/>
  <c r="B40"/>
  <c r="Z39" s="1"/>
  <c r="Y39"/>
  <c r="X39"/>
  <c r="W39"/>
  <c r="S39" s="1"/>
  <c r="R39"/>
  <c r="Q39"/>
  <c r="P39"/>
  <c r="L39"/>
  <c r="K39"/>
  <c r="J39"/>
  <c r="I39"/>
  <c r="E39"/>
  <c r="D39"/>
  <c r="C39"/>
  <c r="B39"/>
  <c r="Z38"/>
  <c r="Y38"/>
  <c r="X38"/>
  <c r="W38"/>
  <c r="S38" s="1"/>
  <c r="R38"/>
  <c r="Q38"/>
  <c r="P38"/>
  <c r="L38"/>
  <c r="K38"/>
  <c r="J38"/>
  <c r="I38"/>
  <c r="E38"/>
  <c r="D38"/>
  <c r="C38"/>
  <c r="B38"/>
  <c r="Z37" s="1"/>
  <c r="Y37"/>
  <c r="X37"/>
  <c r="W37"/>
  <c r="S37" s="1"/>
  <c r="R37"/>
  <c r="Q37"/>
  <c r="P37"/>
  <c r="L37"/>
  <c r="K37"/>
  <c r="J37"/>
  <c r="I37"/>
  <c r="E37"/>
  <c r="D37"/>
  <c r="C37"/>
  <c r="B37"/>
  <c r="Z36"/>
  <c r="Y36"/>
  <c r="X36"/>
  <c r="W36"/>
  <c r="S36" s="1"/>
  <c r="R36"/>
  <c r="Q36"/>
  <c r="P36"/>
  <c r="L36"/>
  <c r="K36"/>
  <c r="J36"/>
  <c r="I36"/>
  <c r="E36"/>
  <c r="D36"/>
  <c r="C36"/>
  <c r="B36"/>
  <c r="Z35" s="1"/>
  <c r="Y35"/>
  <c r="X35"/>
  <c r="W35"/>
  <c r="S35" s="1"/>
  <c r="R35"/>
  <c r="Q35"/>
  <c r="P35"/>
  <c r="L35"/>
  <c r="K35"/>
  <c r="J35"/>
  <c r="I35"/>
  <c r="E35"/>
  <c r="D35"/>
  <c r="C35"/>
  <c r="B35"/>
  <c r="Z34"/>
  <c r="Y34"/>
  <c r="X34"/>
  <c r="W34"/>
  <c r="S34" s="1"/>
  <c r="R34"/>
  <c r="Q34"/>
  <c r="P34"/>
  <c r="L34"/>
  <c r="K34"/>
  <c r="J34"/>
  <c r="I34"/>
  <c r="E34"/>
  <c r="D34"/>
  <c r="C34"/>
  <c r="B34"/>
  <c r="Z33" s="1"/>
  <c r="Y33"/>
  <c r="X33"/>
  <c r="W33"/>
  <c r="S33" s="1"/>
  <c r="R33"/>
  <c r="Q33"/>
  <c r="P33"/>
  <c r="L33"/>
  <c r="K33"/>
  <c r="J33"/>
  <c r="I33"/>
  <c r="E33"/>
  <c r="D33"/>
  <c r="C33"/>
  <c r="B33"/>
  <c r="Z32"/>
  <c r="Y32"/>
  <c r="X32"/>
  <c r="W32"/>
  <c r="S32"/>
  <c r="R32"/>
  <c r="Q32"/>
  <c r="P32"/>
  <c r="L32"/>
  <c r="K32"/>
  <c r="J32"/>
  <c r="I32"/>
  <c r="E32"/>
  <c r="D32"/>
  <c r="C32"/>
  <c r="B32"/>
  <c r="Z26"/>
  <c r="Y26"/>
  <c r="X26"/>
  <c r="W26"/>
  <c r="S26"/>
  <c r="R26"/>
  <c r="Q26"/>
  <c r="P26"/>
  <c r="L26"/>
  <c r="K26"/>
  <c r="J26"/>
  <c r="I26"/>
  <c r="E26"/>
  <c r="D26"/>
  <c r="C26"/>
  <c r="B26"/>
  <c r="Z25"/>
  <c r="Y25"/>
  <c r="X25"/>
  <c r="W25"/>
  <c r="S25"/>
  <c r="R25"/>
  <c r="Q25"/>
  <c r="P25"/>
  <c r="L25"/>
  <c r="K25"/>
  <c r="J25"/>
  <c r="I25"/>
  <c r="E25"/>
  <c r="D25"/>
  <c r="C25"/>
  <c r="B25"/>
  <c r="Z24"/>
  <c r="S24"/>
  <c r="L24"/>
  <c r="E24"/>
  <c r="Z23"/>
  <c r="S23"/>
  <c r="L23"/>
  <c r="E23"/>
  <c r="Z22"/>
  <c r="S22"/>
  <c r="L22"/>
  <c r="E22"/>
  <c r="Z21"/>
  <c r="S21"/>
  <c r="L21"/>
  <c r="E21"/>
  <c r="Z20"/>
  <c r="S20"/>
  <c r="L20"/>
  <c r="E20"/>
  <c r="Z19"/>
  <c r="S19"/>
  <c r="L19"/>
  <c r="E19"/>
  <c r="Z18"/>
  <c r="S18"/>
  <c r="L18"/>
  <c r="E18"/>
  <c r="Z17"/>
  <c r="S17"/>
  <c r="L17"/>
  <c r="E17"/>
  <c r="Z16"/>
  <c r="S16"/>
  <c r="L16"/>
  <c r="E16"/>
  <c r="Z15"/>
  <c r="S15"/>
  <c r="L15"/>
  <c r="E15"/>
  <c r="Z14"/>
  <c r="S14"/>
  <c r="L14"/>
  <c r="E14"/>
  <c r="Z13"/>
  <c r="S13"/>
  <c r="L13"/>
  <c r="E13"/>
  <c r="Z12"/>
  <c r="S12"/>
  <c r="L12"/>
  <c r="E12"/>
  <c r="Z11"/>
  <c r="S11"/>
  <c r="L11"/>
  <c r="E11"/>
  <c r="Z10"/>
  <c r="S10"/>
  <c r="L10"/>
  <c r="E10"/>
  <c r="Z9"/>
  <c r="S9"/>
  <c r="L9"/>
  <c r="E9"/>
  <c r="Z8"/>
  <c r="S8"/>
  <c r="L8"/>
  <c r="E8"/>
  <c r="Z7"/>
  <c r="S7"/>
  <c r="L7"/>
  <c r="E7"/>
  <c r="Z6"/>
  <c r="S6"/>
  <c r="L6"/>
  <c r="E6"/>
  <c r="Z5"/>
  <c r="S5"/>
  <c r="L5"/>
  <c r="E5"/>
  <c r="Z53" i="2" s="1"/>
  <c r="Y53" s="1"/>
  <c r="X53" s="1"/>
  <c r="W53" s="1"/>
  <c r="S53" s="1"/>
  <c r="R53"/>
  <c r="Q53"/>
  <c r="P53" s="1"/>
  <c r="L53"/>
  <c r="K53" s="1"/>
  <c r="J53"/>
  <c r="I53"/>
  <c r="E53"/>
  <c r="D53"/>
  <c r="C53" s="1"/>
  <c r="B53"/>
  <c r="Z52"/>
  <c r="Y52"/>
  <c r="X52"/>
  <c r="W52"/>
  <c r="S52"/>
  <c r="R52"/>
  <c r="Q52"/>
  <c r="P52"/>
  <c r="L52"/>
  <c r="K52"/>
  <c r="J52"/>
  <c r="I52"/>
  <c r="E52"/>
  <c r="D52"/>
  <c r="C52"/>
  <c r="B52"/>
  <c r="Z51"/>
  <c r="Y51"/>
  <c r="X51"/>
  <c r="W51"/>
  <c r="S51"/>
  <c r="R51"/>
  <c r="Q51"/>
  <c r="P51"/>
  <c r="L51"/>
  <c r="K51"/>
  <c r="J51"/>
  <c r="I51"/>
  <c r="E51"/>
  <c r="D51"/>
  <c r="C51"/>
  <c r="B51"/>
  <c r="Z50"/>
  <c r="Y50"/>
  <c r="X50"/>
  <c r="W50"/>
  <c r="S50"/>
  <c r="R50"/>
  <c r="Q50"/>
  <c r="P50"/>
  <c r="L50"/>
  <c r="K50"/>
  <c r="J50"/>
  <c r="I50"/>
  <c r="E50"/>
  <c r="D50"/>
  <c r="C50"/>
  <c r="B50"/>
  <c r="Z49"/>
  <c r="Y49"/>
  <c r="X49"/>
  <c r="W49"/>
  <c r="S49"/>
  <c r="R49"/>
  <c r="Q49"/>
  <c r="P49"/>
  <c r="L49"/>
  <c r="K49"/>
  <c r="J49"/>
  <c r="I49"/>
  <c r="E49"/>
  <c r="D49"/>
  <c r="C49"/>
  <c r="B49"/>
  <c r="Z48"/>
  <c r="Y48"/>
  <c r="X48"/>
  <c r="W48"/>
  <c r="S48"/>
  <c r="R48"/>
  <c r="Q48"/>
  <c r="P48"/>
  <c r="L48" s="1"/>
  <c r="K48"/>
  <c r="J48"/>
  <c r="I48"/>
  <c r="E48"/>
  <c r="D48"/>
  <c r="C48"/>
  <c r="B48"/>
  <c r="Z47"/>
  <c r="Y47"/>
  <c r="X47"/>
  <c r="W47"/>
  <c r="S47"/>
  <c r="R47"/>
  <c r="Q47"/>
  <c r="P47"/>
  <c r="L47"/>
  <c r="K47"/>
  <c r="J47"/>
  <c r="I47"/>
  <c r="E47"/>
  <c r="D47"/>
  <c r="C47"/>
  <c r="B47"/>
  <c r="Z46"/>
  <c r="Y46"/>
  <c r="X46"/>
  <c r="W46"/>
  <c r="S46"/>
  <c r="R46"/>
  <c r="Q46"/>
  <c r="P46"/>
  <c r="L46"/>
  <c r="K46"/>
  <c r="J46"/>
  <c r="I46"/>
  <c r="E46"/>
  <c r="D46"/>
  <c r="C46"/>
  <c r="B46"/>
  <c r="Z45"/>
  <c r="Y45"/>
  <c r="X45"/>
  <c r="W45"/>
  <c r="S45"/>
  <c r="R45"/>
  <c r="Q45"/>
  <c r="P45"/>
  <c r="L45"/>
  <c r="K45"/>
  <c r="J45"/>
  <c r="I45"/>
  <c r="E45"/>
  <c r="D45"/>
  <c r="C45"/>
  <c r="B45"/>
  <c r="Z44"/>
  <c r="Y44"/>
  <c r="X44"/>
  <c r="W44"/>
  <c r="S44"/>
  <c r="R44"/>
  <c r="Q44"/>
  <c r="P44"/>
  <c r="L44"/>
  <c r="K44"/>
  <c r="J44"/>
  <c r="I44"/>
  <c r="E44"/>
  <c r="D44"/>
  <c r="C44"/>
  <c r="B44"/>
  <c r="Z43"/>
  <c r="Y43"/>
  <c r="X43"/>
  <c r="W43"/>
  <c r="S43"/>
  <c r="R43"/>
  <c r="Q43"/>
  <c r="P43"/>
  <c r="L43"/>
  <c r="K43"/>
  <c r="J43"/>
  <c r="I43"/>
  <c r="E43"/>
  <c r="D43"/>
  <c r="C43"/>
  <c r="B43"/>
  <c r="Z42"/>
  <c r="Y42"/>
  <c r="X42"/>
  <c r="W42"/>
  <c r="S42"/>
  <c r="R42"/>
  <c r="Q42"/>
  <c r="P42"/>
  <c r="L42" s="1"/>
  <c r="K42"/>
  <c r="J42"/>
  <c r="I42"/>
  <c r="E42"/>
  <c r="D42"/>
  <c r="C42"/>
  <c r="B42"/>
  <c r="Z41"/>
  <c r="Y41"/>
  <c r="X41"/>
  <c r="W41"/>
  <c r="S41"/>
  <c r="R41"/>
  <c r="Q41"/>
  <c r="P41"/>
  <c r="L41"/>
  <c r="K41"/>
  <c r="J41"/>
  <c r="I41"/>
  <c r="E41"/>
  <c r="D41"/>
  <c r="C41"/>
  <c r="B41"/>
  <c r="Z40"/>
  <c r="Y40"/>
  <c r="X40"/>
  <c r="W40"/>
  <c r="S40"/>
  <c r="R40"/>
  <c r="Q40"/>
  <c r="P40"/>
  <c r="L40"/>
  <c r="K40"/>
  <c r="J40"/>
  <c r="I40"/>
  <c r="E40" s="1"/>
  <c r="D40"/>
  <c r="C40"/>
  <c r="B40"/>
  <c r="Z39"/>
  <c r="Y39"/>
  <c r="X39"/>
  <c r="W39"/>
  <c r="S39"/>
  <c r="R39"/>
  <c r="Q39"/>
  <c r="P39"/>
  <c r="L39"/>
  <c r="K39"/>
  <c r="J39"/>
  <c r="I39"/>
  <c r="E39"/>
  <c r="D39"/>
  <c r="C39"/>
  <c r="B39"/>
  <c r="Z38"/>
  <c r="Y38"/>
  <c r="X38"/>
  <c r="W38"/>
  <c r="S38"/>
  <c r="R38"/>
  <c r="Q38"/>
  <c r="P38"/>
  <c r="L38" s="1"/>
  <c r="K38"/>
  <c r="J38"/>
  <c r="I38"/>
  <c r="E38" s="1"/>
  <c r="D38"/>
  <c r="C38"/>
  <c r="B38"/>
  <c r="Z37"/>
  <c r="Y37"/>
  <c r="X37"/>
  <c r="W37"/>
  <c r="S37"/>
  <c r="R37"/>
  <c r="Q37"/>
  <c r="P37"/>
  <c r="L37"/>
  <c r="K37"/>
  <c r="J37"/>
  <c r="I37"/>
  <c r="E37"/>
  <c r="D37"/>
  <c r="C37"/>
  <c r="B37"/>
  <c r="Z36"/>
  <c r="Y36"/>
  <c r="X36"/>
  <c r="W36"/>
  <c r="S36"/>
  <c r="R36"/>
  <c r="Q36"/>
  <c r="P36"/>
  <c r="L36"/>
  <c r="K36"/>
  <c r="J36"/>
  <c r="I36"/>
  <c r="E36" s="1"/>
  <c r="D36"/>
  <c r="C36"/>
  <c r="B36"/>
  <c r="Z35"/>
  <c r="Y35"/>
  <c r="X35"/>
  <c r="W35"/>
  <c r="S35"/>
  <c r="R35"/>
  <c r="Q35"/>
  <c r="P35"/>
  <c r="L35"/>
  <c r="K35"/>
  <c r="J35"/>
  <c r="I35"/>
  <c r="E35"/>
  <c r="D35"/>
  <c r="C35"/>
  <c r="B35"/>
  <c r="Z34"/>
  <c r="Y34"/>
  <c r="X34"/>
  <c r="W34"/>
  <c r="S34"/>
  <c r="R34"/>
  <c r="Q34"/>
  <c r="P34"/>
  <c r="L34"/>
  <c r="K34"/>
  <c r="J34"/>
  <c r="I34"/>
  <c r="E34" s="1"/>
  <c r="D34"/>
  <c r="C34"/>
  <c r="B34"/>
  <c r="Z33"/>
  <c r="Y33"/>
  <c r="X33"/>
  <c r="W33"/>
  <c r="S33"/>
  <c r="R33"/>
  <c r="Q33"/>
  <c r="P33"/>
  <c r="L33"/>
  <c r="K33"/>
  <c r="J33"/>
  <c r="I33"/>
  <c r="E33"/>
  <c r="D33"/>
  <c r="C33"/>
  <c r="B33"/>
  <c r="Z32"/>
  <c r="Y32"/>
  <c r="X32"/>
  <c r="W32"/>
  <c r="S32"/>
  <c r="R32"/>
  <c r="Q32"/>
  <c r="P32"/>
  <c r="L32"/>
  <c r="K32"/>
  <c r="J32"/>
  <c r="I32"/>
  <c r="E32"/>
  <c r="D32"/>
  <c r="C32"/>
  <c r="B32"/>
  <c r="Z26"/>
  <c r="Y26"/>
  <c r="X26"/>
  <c r="W26"/>
  <c r="S26"/>
  <c r="R26"/>
  <c r="Q26"/>
  <c r="P26"/>
  <c r="L26"/>
  <c r="K26"/>
  <c r="J26"/>
  <c r="I26"/>
  <c r="E26"/>
  <c r="D26"/>
  <c r="C26"/>
  <c r="B26"/>
  <c r="Z25"/>
  <c r="Y25"/>
  <c r="X25"/>
  <c r="W25"/>
  <c r="S25"/>
  <c r="R25"/>
  <c r="Q25"/>
  <c r="P25"/>
  <c r="L25"/>
  <c r="K25"/>
  <c r="J25"/>
  <c r="I25"/>
  <c r="E25"/>
  <c r="D25"/>
  <c r="C25"/>
  <c r="B25"/>
  <c r="Z24"/>
  <c r="S24"/>
  <c r="L24"/>
  <c r="E24"/>
  <c r="Z23"/>
  <c r="S23"/>
  <c r="L23"/>
  <c r="E23"/>
  <c r="Z22"/>
  <c r="S22"/>
  <c r="L22"/>
  <c r="E22"/>
  <c r="Z21"/>
  <c r="S21"/>
  <c r="L21"/>
  <c r="E21"/>
  <c r="Z20"/>
  <c r="S20"/>
  <c r="L20"/>
  <c r="E20"/>
  <c r="Z19"/>
  <c r="S19"/>
  <c r="L19"/>
  <c r="E19"/>
  <c r="Z18"/>
  <c r="S18"/>
  <c r="L18"/>
  <c r="E18"/>
  <c r="Z17"/>
  <c r="S17"/>
  <c r="L17"/>
  <c r="E17"/>
  <c r="Z16"/>
  <c r="S16"/>
  <c r="L16"/>
  <c r="E16"/>
  <c r="Z15"/>
  <c r="S15"/>
  <c r="L15"/>
  <c r="E15"/>
  <c r="Z14"/>
  <c r="S14"/>
  <c r="L14"/>
  <c r="E14"/>
  <c r="Z13"/>
  <c r="S13"/>
  <c r="L13"/>
  <c r="E13"/>
  <c r="Z12"/>
  <c r="S12"/>
  <c r="L12"/>
  <c r="E12"/>
  <c r="Z11"/>
  <c r="S11"/>
  <c r="L11"/>
  <c r="E11"/>
  <c r="Z10"/>
  <c r="S10"/>
  <c r="L10"/>
  <c r="E10"/>
  <c r="Z9"/>
  <c r="S9"/>
  <c r="L9"/>
  <c r="E9"/>
  <c r="Z8"/>
  <c r="S8"/>
  <c r="L8"/>
  <c r="E8"/>
  <c r="Z7"/>
  <c r="S7"/>
  <c r="L7"/>
  <c r="E7"/>
  <c r="Z6"/>
  <c r="S6"/>
  <c r="L6"/>
  <c r="E6"/>
  <c r="Z5"/>
  <c r="S5"/>
  <c r="L5"/>
  <c r="E5"/>
  <c r="E51" i="10" l="1"/>
  <c r="E62" i="1"/>
  <c r="D62" s="1"/>
  <c r="C62" s="1"/>
  <c r="B62"/>
  <c r="E61"/>
  <c r="D61"/>
  <c r="C61"/>
  <c r="B61"/>
  <c r="E60"/>
  <c r="D60"/>
  <c r="C60"/>
  <c r="B60"/>
  <c r="C51" i="10" l="1"/>
  <c r="E59" i="1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AB53"/>
  <c r="AA53"/>
  <c r="Z53"/>
  <c r="Y53"/>
  <c r="S53"/>
  <c r="R53"/>
  <c r="Q53"/>
  <c r="P53"/>
  <c r="L53"/>
  <c r="K53"/>
  <c r="J53"/>
  <c r="I53"/>
  <c r="E53" s="1"/>
  <c r="D53"/>
  <c r="C53"/>
  <c r="B53"/>
  <c r="AB52"/>
  <c r="AA52"/>
  <c r="Z52"/>
  <c r="Y52"/>
  <c r="S52"/>
  <c r="R52"/>
  <c r="Q52"/>
  <c r="P52"/>
  <c r="L52"/>
  <c r="K52"/>
  <c r="J52"/>
  <c r="I52"/>
  <c r="E52"/>
  <c r="D52"/>
  <c r="C52"/>
  <c r="B52"/>
  <c r="AB51"/>
  <c r="AA51"/>
  <c r="Z51"/>
  <c r="Y51"/>
  <c r="S51"/>
  <c r="R51"/>
  <c r="Q51"/>
  <c r="P51"/>
  <c r="L51"/>
  <c r="K51"/>
  <c r="J51"/>
  <c r="I51"/>
  <c r="E51" s="1"/>
  <c r="D51"/>
  <c r="C51"/>
  <c r="B51"/>
  <c r="AB50"/>
  <c r="AA50"/>
  <c r="Z50"/>
  <c r="Y50"/>
  <c r="S50"/>
  <c r="R50"/>
  <c r="Q50"/>
  <c r="P50"/>
  <c r="L50"/>
  <c r="K50"/>
  <c r="J50"/>
  <c r="I50"/>
  <c r="E50"/>
  <c r="D50"/>
  <c r="C50"/>
  <c r="B50"/>
  <c r="AB49"/>
  <c r="AA49"/>
  <c r="Z49"/>
  <c r="Y49"/>
  <c r="S49"/>
  <c r="R49"/>
  <c r="Q49"/>
  <c r="P49"/>
  <c r="L49"/>
  <c r="K49"/>
  <c r="J49"/>
  <c r="I49"/>
  <c r="E49" s="1"/>
  <c r="D49"/>
  <c r="C49"/>
  <c r="B49"/>
  <c r="AB48"/>
  <c r="AA48"/>
  <c r="Z48"/>
  <c r="Y48"/>
  <c r="S48"/>
  <c r="R48"/>
  <c r="Q48"/>
  <c r="P48"/>
  <c r="L48"/>
  <c r="K48"/>
  <c r="J48"/>
  <c r="I48"/>
  <c r="E48"/>
  <c r="D48"/>
  <c r="C48"/>
  <c r="B48"/>
  <c r="AB47"/>
  <c r="AA47"/>
  <c r="Z47"/>
  <c r="Y47"/>
  <c r="S47"/>
  <c r="R47"/>
  <c r="Q47"/>
  <c r="P47"/>
  <c r="L47"/>
  <c r="K47"/>
  <c r="J47"/>
  <c r="I47"/>
  <c r="E47" s="1"/>
  <c r="D47"/>
  <c r="C47"/>
  <c r="B47"/>
  <c r="AB46"/>
  <c r="AA46"/>
  <c r="Z46"/>
  <c r="Y46"/>
  <c r="S46"/>
  <c r="R46"/>
  <c r="Q46"/>
  <c r="P46"/>
  <c r="L46"/>
  <c r="K46"/>
  <c r="J46"/>
  <c r="I46"/>
  <c r="E46"/>
  <c r="D46"/>
  <c r="C46"/>
  <c r="B46"/>
  <c r="AB45"/>
  <c r="AA45"/>
  <c r="Z45"/>
  <c r="Y45"/>
  <c r="S45"/>
  <c r="R45"/>
  <c r="Q45"/>
  <c r="P45"/>
  <c r="L45"/>
  <c r="K45"/>
  <c r="J45"/>
  <c r="I45"/>
  <c r="E45" s="1"/>
  <c r="D45"/>
  <c r="C45"/>
  <c r="B45"/>
  <c r="AB44"/>
  <c r="AA44"/>
  <c r="Z44"/>
  <c r="Y44"/>
  <c r="S44"/>
  <c r="R44"/>
  <c r="Q44"/>
  <c r="P44"/>
  <c r="L44"/>
  <c r="K44"/>
  <c r="J44"/>
  <c r="I44"/>
  <c r="E44"/>
  <c r="D44"/>
  <c r="C44"/>
  <c r="B44"/>
  <c r="AB43"/>
  <c r="AA43"/>
  <c r="Z43"/>
  <c r="Y43"/>
  <c r="S43"/>
  <c r="R43"/>
  <c r="Q43"/>
  <c r="P43"/>
  <c r="L43"/>
  <c r="K43"/>
  <c r="J43"/>
  <c r="I43"/>
  <c r="E43" s="1"/>
  <c r="D43"/>
  <c r="C43"/>
  <c r="B43"/>
  <c r="AB42"/>
  <c r="AA42"/>
  <c r="Z42"/>
  <c r="Y42"/>
  <c r="S42"/>
  <c r="R42"/>
  <c r="Q42"/>
  <c r="P42"/>
  <c r="L42"/>
  <c r="K42"/>
  <c r="J42"/>
  <c r="I42"/>
  <c r="E42"/>
  <c r="D42"/>
  <c r="C42"/>
  <c r="B42"/>
  <c r="AB41"/>
  <c r="AA41"/>
  <c r="Z41"/>
  <c r="Y41"/>
  <c r="S41"/>
  <c r="R41"/>
  <c r="Q41"/>
  <c r="P41"/>
  <c r="L41"/>
  <c r="K41"/>
  <c r="J41"/>
  <c r="I41"/>
  <c r="E41"/>
  <c r="D41"/>
  <c r="C41"/>
  <c r="B41"/>
  <c r="AB40"/>
  <c r="AA40"/>
  <c r="Z40"/>
  <c r="Y40"/>
  <c r="S40"/>
  <c r="R40"/>
  <c r="Q40"/>
  <c r="P40"/>
  <c r="L40"/>
  <c r="K40"/>
  <c r="J40"/>
  <c r="I40"/>
  <c r="AB39"/>
  <c r="AA39"/>
  <c r="Z39"/>
  <c r="Y39"/>
  <c r="S39"/>
  <c r="R39"/>
  <c r="Q39"/>
  <c r="P39"/>
  <c r="L39"/>
  <c r="K39"/>
  <c r="J39"/>
  <c r="I39"/>
  <c r="AB38"/>
  <c r="AA38"/>
  <c r="Z38"/>
  <c r="Y38"/>
  <c r="S38"/>
  <c r="R38"/>
  <c r="Q38"/>
  <c r="P38"/>
  <c r="L38"/>
  <c r="K38"/>
  <c r="J38"/>
  <c r="I38"/>
  <c r="AB37"/>
  <c r="AA37"/>
  <c r="Z37"/>
  <c r="Y37"/>
  <c r="S37"/>
  <c r="R37"/>
  <c r="Q37"/>
  <c r="P37"/>
  <c r="L37"/>
  <c r="K37"/>
  <c r="J37"/>
  <c r="I37"/>
  <c r="AB36"/>
  <c r="AA36"/>
  <c r="Z36"/>
  <c r="Y36"/>
  <c r="S36"/>
  <c r="R36"/>
  <c r="Q36"/>
  <c r="P36"/>
  <c r="L36"/>
  <c r="K36"/>
  <c r="J36"/>
  <c r="I36"/>
  <c r="AB35"/>
  <c r="AA35"/>
  <c r="Z35"/>
  <c r="Y35"/>
  <c r="S35"/>
  <c r="R35"/>
  <c r="Q35"/>
  <c r="P35"/>
  <c r="L35"/>
  <c r="K35"/>
  <c r="J35"/>
  <c r="I35"/>
  <c r="AB34"/>
  <c r="AA34"/>
  <c r="Z34"/>
  <c r="Y34"/>
  <c r="S34"/>
  <c r="R34"/>
  <c r="Q34"/>
  <c r="P34"/>
  <c r="L34"/>
  <c r="K34"/>
  <c r="J34"/>
  <c r="I34"/>
  <c r="AB33"/>
  <c r="AA33"/>
  <c r="Z33"/>
  <c r="Y33"/>
  <c r="S33"/>
  <c r="R33"/>
  <c r="Q33"/>
  <c r="P33"/>
  <c r="L33"/>
  <c r="K33"/>
  <c r="J33"/>
  <c r="I33"/>
  <c r="AB32"/>
  <c r="AA32"/>
  <c r="Z32"/>
  <c r="Y32"/>
  <c r="S32"/>
  <c r="R32"/>
  <c r="Q32"/>
  <c r="P32"/>
  <c r="L32"/>
  <c r="K32"/>
  <c r="J32"/>
  <c r="I32"/>
  <c r="AB26"/>
  <c r="AA26"/>
  <c r="Z26"/>
  <c r="Y26"/>
  <c r="S26"/>
  <c r="R26"/>
  <c r="Q26"/>
  <c r="P26"/>
  <c r="L26"/>
  <c r="K26"/>
  <c r="J26"/>
  <c r="I26"/>
  <c r="E26"/>
  <c r="D26"/>
  <c r="C26"/>
  <c r="B26"/>
  <c r="AB25"/>
  <c r="AA25"/>
  <c r="Z25"/>
  <c r="Y25"/>
  <c r="S25"/>
  <c r="R25"/>
  <c r="Q25"/>
  <c r="P25"/>
  <c r="L25"/>
  <c r="K25"/>
  <c r="J25"/>
  <c r="I25"/>
  <c r="E25"/>
  <c r="D25"/>
  <c r="C25"/>
  <c r="B25"/>
  <c r="AB24"/>
  <c r="S24"/>
  <c r="L24"/>
  <c r="E24"/>
  <c r="AB23"/>
  <c r="S23"/>
  <c r="L23"/>
  <c r="E23"/>
  <c r="AB22"/>
  <c r="S22"/>
  <c r="L22"/>
  <c r="E22"/>
  <c r="AB21"/>
  <c r="S21"/>
  <c r="L21"/>
  <c r="E21"/>
  <c r="AB20"/>
  <c r="S20"/>
  <c r="L20"/>
  <c r="E20"/>
  <c r="AB19"/>
  <c r="S19"/>
  <c r="L19"/>
  <c r="E19"/>
  <c r="AB18"/>
  <c r="S18"/>
  <c r="L18"/>
  <c r="E18"/>
  <c r="AB17"/>
  <c r="S17"/>
  <c r="L17"/>
  <c r="E17"/>
  <c r="AB16"/>
  <c r="S16"/>
  <c r="L16"/>
  <c r="E16"/>
  <c r="AB15"/>
  <c r="S15"/>
  <c r="L15"/>
  <c r="E15"/>
  <c r="AB14"/>
  <c r="S14"/>
  <c r="L14"/>
  <c r="E14"/>
  <c r="AB13"/>
  <c r="S13"/>
  <c r="L13"/>
  <c r="E13"/>
  <c r="AB12"/>
  <c r="S12"/>
  <c r="L12"/>
  <c r="E12"/>
  <c r="AB11"/>
  <c r="S11"/>
  <c r="L11"/>
  <c r="E11"/>
  <c r="AB10"/>
  <c r="S10"/>
  <c r="L10"/>
  <c r="E10"/>
  <c r="AB9"/>
  <c r="S9"/>
  <c r="L9"/>
  <c r="E9"/>
  <c r="AB8"/>
  <c r="S8"/>
  <c r="L8"/>
  <c r="E8"/>
  <c r="AB7"/>
  <c r="S7"/>
  <c r="L7"/>
  <c r="E7"/>
  <c r="AB6"/>
  <c r="S6"/>
  <c r="L6"/>
  <c r="E6"/>
  <c r="AB5"/>
  <c r="S5"/>
  <c r="L5"/>
  <c r="E5"/>
  <c r="B51" i="10" l="1"/>
  <c r="C53"/>
  <c r="C54"/>
  <c r="C55"/>
  <c r="B53"/>
  <c r="E53"/>
  <c r="E54"/>
  <c r="E55"/>
  <c r="O13"/>
  <c r="Q13"/>
  <c r="V13"/>
  <c r="S13"/>
  <c r="G53"/>
  <c r="G54"/>
  <c r="G55"/>
  <c r="F4"/>
  <c r="F5"/>
  <c r="F6"/>
  <c r="F7"/>
  <c r="F8"/>
  <c r="D4"/>
  <c r="J4"/>
  <c r="J5"/>
  <c r="J6"/>
  <c r="J7"/>
  <c r="J8"/>
  <c r="H4"/>
  <c r="N4"/>
  <c r="N5"/>
  <c r="N6"/>
  <c r="N7"/>
  <c r="N8"/>
  <c r="L4"/>
  <c r="R4"/>
  <c r="R5"/>
  <c r="R6"/>
  <c r="R8"/>
  <c r="P4"/>
  <c r="B4"/>
  <c r="U4"/>
  <c r="B5"/>
  <c r="B6"/>
  <c r="B7"/>
  <c r="B8"/>
  <c r="X4"/>
  <c r="D5"/>
  <c r="H5"/>
  <c r="L5"/>
  <c r="P5"/>
  <c r="U5"/>
  <c r="X5"/>
  <c r="D6"/>
  <c r="H6"/>
  <c r="L6"/>
  <c r="P6"/>
  <c r="U6"/>
  <c r="X6"/>
  <c r="X8"/>
  <c r="X7"/>
  <c r="D7"/>
  <c r="D8"/>
  <c r="H7"/>
  <c r="H8"/>
  <c r="L7"/>
  <c r="L8"/>
  <c r="P7"/>
  <c r="P8"/>
  <c r="U7"/>
  <c r="U8"/>
  <c r="B14"/>
  <c r="B16"/>
  <c r="C12"/>
  <c r="C14"/>
  <c r="E12"/>
  <c r="E14"/>
  <c r="G12"/>
  <c r="G14"/>
  <c r="I12"/>
  <c r="I14"/>
  <c r="K12"/>
  <c r="K14"/>
  <c r="M12"/>
  <c r="M14"/>
  <c r="O12"/>
  <c r="O14"/>
  <c r="Q12"/>
  <c r="Q14"/>
  <c r="B31"/>
  <c r="B15"/>
  <c r="S14"/>
  <c r="V14"/>
  <c r="O15"/>
  <c r="E15"/>
  <c r="E16"/>
  <c r="I15"/>
  <c r="I16"/>
  <c r="M15"/>
  <c r="M16"/>
  <c r="C15"/>
  <c r="G15"/>
  <c r="K15"/>
  <c r="Q15"/>
  <c r="B23"/>
  <c r="B24"/>
  <c r="S12"/>
  <c r="S15"/>
  <c r="B20"/>
  <c r="B21"/>
  <c r="B25"/>
  <c r="F22"/>
  <c r="G22"/>
  <c r="B32"/>
  <c r="B27"/>
  <c r="B28"/>
  <c r="B29"/>
  <c r="B34"/>
  <c r="F24"/>
  <c r="G24"/>
  <c r="H22"/>
  <c r="V12"/>
  <c r="C16"/>
  <c r="G16"/>
  <c r="K16"/>
  <c r="Q16"/>
  <c r="O16"/>
  <c r="V15"/>
  <c r="V16"/>
  <c r="B135"/>
  <c r="B146"/>
  <c r="K52"/>
  <c r="K53"/>
  <c r="K55"/>
  <c r="K54"/>
  <c r="I52"/>
  <c r="F23"/>
  <c r="G23"/>
  <c r="H23"/>
  <c r="F43"/>
  <c r="F44"/>
  <c r="F45"/>
  <c r="F46"/>
  <c r="F47"/>
  <c r="D43"/>
  <c r="J43"/>
  <c r="J44"/>
  <c r="J45"/>
  <c r="J46"/>
  <c r="J47"/>
  <c r="H43"/>
  <c r="N43"/>
  <c r="N44"/>
  <c r="N45"/>
  <c r="N46"/>
  <c r="N47"/>
  <c r="L43"/>
  <c r="R43"/>
  <c r="R44"/>
  <c r="R45"/>
  <c r="R47"/>
  <c r="P43"/>
  <c r="I90"/>
  <c r="K90"/>
  <c r="K91"/>
  <c r="M90"/>
  <c r="M91"/>
  <c r="O89"/>
  <c r="O90"/>
  <c r="O91"/>
  <c r="Q89"/>
  <c r="Q90"/>
  <c r="Q91"/>
  <c r="B108"/>
  <c r="S89"/>
  <c r="S90"/>
  <c r="S91"/>
  <c r="S92"/>
  <c r="B97"/>
  <c r="B98"/>
  <c r="B109"/>
  <c r="S16"/>
  <c r="F25"/>
  <c r="B43"/>
  <c r="U43"/>
  <c r="B44"/>
  <c r="B45"/>
  <c r="B46"/>
  <c r="B47"/>
  <c r="X43"/>
  <c r="D44"/>
  <c r="H44"/>
  <c r="L44"/>
  <c r="P44"/>
  <c r="U44"/>
  <c r="X44"/>
  <c r="D45"/>
  <c r="H45"/>
  <c r="L45"/>
  <c r="P45"/>
  <c r="U45"/>
  <c r="X45"/>
  <c r="X47"/>
  <c r="X46"/>
  <c r="D46"/>
  <c r="D47"/>
  <c r="H46"/>
  <c r="H47"/>
  <c r="L46"/>
  <c r="L47"/>
  <c r="P46"/>
  <c r="P47"/>
  <c r="U46"/>
  <c r="U47"/>
  <c r="M51"/>
  <c r="M52"/>
  <c r="O51"/>
  <c r="O52"/>
  <c r="Q51"/>
  <c r="Q52"/>
  <c r="B69"/>
  <c r="S51"/>
  <c r="S52"/>
  <c r="B65"/>
  <c r="B66"/>
  <c r="I53"/>
  <c r="M53"/>
  <c r="O53"/>
  <c r="Q53"/>
  <c r="S53"/>
  <c r="B58"/>
  <c r="B59"/>
  <c r="B67"/>
  <c r="I54"/>
  <c r="I55"/>
  <c r="V52"/>
  <c r="L83"/>
  <c r="N83"/>
  <c r="P83"/>
  <c r="R83"/>
  <c r="U83"/>
  <c r="X83"/>
  <c r="I92"/>
  <c r="K92"/>
  <c r="M92"/>
  <c r="O92"/>
  <c r="Q92"/>
  <c r="B100"/>
  <c r="B101"/>
  <c r="M93"/>
  <c r="L82"/>
  <c r="L85"/>
  <c r="J82"/>
  <c r="J85"/>
  <c r="L84"/>
  <c r="B139"/>
  <c r="F136"/>
  <c r="G136"/>
  <c r="K93"/>
  <c r="J84"/>
  <c r="N82"/>
  <c r="P82"/>
  <c r="R82"/>
  <c r="U82"/>
  <c r="X82"/>
  <c r="V91"/>
  <c r="V90"/>
  <c r="I93"/>
  <c r="S54"/>
  <c r="S55"/>
  <c r="N85"/>
  <c r="N84"/>
  <c r="R81"/>
  <c r="R84"/>
  <c r="R85"/>
  <c r="P81"/>
  <c r="X81"/>
  <c r="X84"/>
  <c r="X85"/>
  <c r="V89"/>
  <c r="O93"/>
  <c r="B102"/>
  <c r="F99"/>
  <c r="G99"/>
  <c r="H99"/>
  <c r="G101"/>
  <c r="B104"/>
  <c r="B105"/>
  <c r="B106"/>
  <c r="F100"/>
  <c r="G100"/>
  <c r="H100"/>
  <c r="S93"/>
  <c r="O54"/>
  <c r="O55"/>
  <c r="B54"/>
  <c r="B55"/>
  <c r="V53"/>
  <c r="B61"/>
  <c r="B62"/>
  <c r="B63"/>
  <c r="F60"/>
  <c r="G60"/>
  <c r="B70"/>
  <c r="B72"/>
  <c r="F62"/>
  <c r="G62"/>
  <c r="V51"/>
  <c r="M54"/>
  <c r="M55"/>
  <c r="Q54"/>
  <c r="Q55"/>
  <c r="V54"/>
  <c r="V55"/>
  <c r="F61"/>
  <c r="G61"/>
  <c r="H61"/>
  <c r="F63"/>
  <c r="U81"/>
  <c r="P84"/>
  <c r="P85"/>
  <c r="U84"/>
  <c r="U85"/>
  <c r="Q93"/>
  <c r="V92"/>
  <c r="V93"/>
  <c r="F102"/>
  <c r="B141"/>
  <c r="B142"/>
  <c r="B143"/>
  <c r="F137"/>
  <c r="G137"/>
  <c r="H137"/>
  <c r="F139"/>
  <c r="G138"/>
</calcChain>
</file>

<file path=xl/sharedStrings.xml><?xml version="1.0" encoding="utf-8"?>
<sst xmlns="http://schemas.openxmlformats.org/spreadsheetml/2006/main" count="596" uniqueCount="85">
  <si>
    <t>Kelompok Panelis</t>
  </si>
  <si>
    <t>Perlakuan</t>
  </si>
  <si>
    <t>Nilai Total</t>
  </si>
  <si>
    <t>Jumlah</t>
  </si>
  <si>
    <t>Rata-rata</t>
  </si>
  <si>
    <t>DATA TRANFORMASI</t>
  </si>
  <si>
    <t>DATA ASLI WARNA ULANGAN K I</t>
  </si>
  <si>
    <t>DATA ASLI WARNA ULANGAN K 2</t>
  </si>
  <si>
    <r>
      <t>Data Transformasi akar kuadrat : (X + 0,5)</t>
    </r>
    <r>
      <rPr>
        <vertAlign val="superscript"/>
        <sz val="12"/>
        <color rgb="FF000000"/>
        <rFont val="Times New Roman"/>
        <family val="1"/>
      </rPr>
      <t>0,5</t>
    </r>
    <r>
      <rPr>
        <sz val="12"/>
        <color rgb="FF000000"/>
        <rFont val="Times New Roman"/>
        <family val="1"/>
      </rPr>
      <t xml:space="preserve"> untuk Warna Olahan Coklat Ulangan 1.</t>
    </r>
  </si>
  <si>
    <t>DATA ASLI WARNA ULANGAN K 3</t>
  </si>
  <si>
    <t>DATA ASLI WARNA ULANGAN KE 4</t>
  </si>
  <si>
    <t>DATA ASLI WARNA ULANGAN KE 5</t>
  </si>
  <si>
    <t>DATA ASLI WARNA ULANGAN K 6</t>
  </si>
  <si>
    <t>DATA ASLI WARNA ULANGAN K 9</t>
  </si>
  <si>
    <t>DATA ASLI WARNA ULANGAN K 8</t>
  </si>
  <si>
    <t>DATA ASLI WARNA ULANGAN K 7</t>
  </si>
  <si>
    <t>DATA ASLI AROMA ULANGAN K 1</t>
  </si>
  <si>
    <t>DATA ASLI RASA ULANGAN K 1</t>
  </si>
  <si>
    <t>DATA ASLI TEKSTUR ULANGAN K 1</t>
  </si>
  <si>
    <t>Kelompok Ulangan</t>
  </si>
  <si>
    <t>Total</t>
  </si>
  <si>
    <t>Formulasi</t>
  </si>
  <si>
    <t>A</t>
  </si>
  <si>
    <t>B</t>
  </si>
  <si>
    <t>C</t>
  </si>
  <si>
    <t>JKK</t>
  </si>
  <si>
    <t>JKP</t>
  </si>
  <si>
    <t>JKT</t>
  </si>
  <si>
    <t>JKG</t>
  </si>
  <si>
    <t>Sumber</t>
  </si>
  <si>
    <t>Galat</t>
  </si>
  <si>
    <t>dB</t>
  </si>
  <si>
    <t>JK</t>
  </si>
  <si>
    <t>KT</t>
  </si>
  <si>
    <t>Fhitung</t>
  </si>
  <si>
    <t>Ftabel5%</t>
  </si>
  <si>
    <t>DATA ASLI AROMA ULANGAN K 2</t>
  </si>
  <si>
    <t>DATA ASLI RASA ULANGAN K 2</t>
  </si>
  <si>
    <t>DATA ASLI TEKSTUR ULANGAN K 2</t>
  </si>
  <si>
    <t>DATA ASLI AROMA ULANGAN K 3</t>
  </si>
  <si>
    <t>DATA ASLI RASA ULANGAN K 3</t>
  </si>
  <si>
    <t>DATA ASLI TEKSTUR ULANGAN K 3</t>
  </si>
  <si>
    <t>DATA ASLI AROMA ULANGAN K 4</t>
  </si>
  <si>
    <t>DATA ASLI RASA ULANGAN K 4</t>
  </si>
  <si>
    <t>DATA ASLI TEKSTUR ULANGAN K 4</t>
  </si>
  <si>
    <t>DATA ASLI AROMA ULANGAN K 5</t>
  </si>
  <si>
    <t>DATA ASLI RASA ULANGAN K 5</t>
  </si>
  <si>
    <t>DATA ASLI TEKSTUR ULANGAN K 5</t>
  </si>
  <si>
    <t>DATA ASLI AROMA ULANGAN K 9</t>
  </si>
  <si>
    <t>DATA ASLI RASA ULANGAN K 9</t>
  </si>
  <si>
    <t>DATA ASLI TEKSTUR ULANGAN K 9</t>
  </si>
  <si>
    <t>DATA ASLI AROMA ULANGAN K 8</t>
  </si>
  <si>
    <t>DATA ASLI RASA ULANGAN K 8</t>
  </si>
  <si>
    <t>DATA ASLI TEKSTUR ULANGAN K 8</t>
  </si>
  <si>
    <t>DATA ASLI AROMA ULANGAN K 7</t>
  </si>
  <si>
    <t>DATA ASLI RASA ULANGAN K 7</t>
  </si>
  <si>
    <t>DATA ASLI TEKSTUR ULANGAN K 7</t>
  </si>
  <si>
    <t>DATA ASLI AROMA ULANGAN K 6</t>
  </si>
  <si>
    <t>DATA ASLI RASA ULANGAN K 6</t>
  </si>
  <si>
    <t>DATA ASLI TEKSTUR ULANGAN K 6</t>
  </si>
  <si>
    <t>Kelompok</t>
  </si>
  <si>
    <t>Variasi</t>
  </si>
  <si>
    <t>Data Transformasi Terhadap Karakteristik Tekstur Olahan Coklat</t>
  </si>
  <si>
    <t>Data Asli Terhadap Karakteristik Tekstur Olahan Coklat</t>
  </si>
  <si>
    <t>Data Transformasi Terhadap Karakteristik Rasa Olahan Coklat</t>
  </si>
  <si>
    <t>Data Transformasi Terhadap Karakteristik Aroma Olahan Coklat</t>
  </si>
  <si>
    <t>Data Asli Terhadap Karakteristik Aroma Olahan Coklat</t>
  </si>
  <si>
    <t>Data Asli Terhadap Karakteristik Rasa Olahan Coklat</t>
  </si>
  <si>
    <t>Data Asli Terhadap Karakteristik Warna Olahan Coklat</t>
  </si>
  <si>
    <t>Data Transformasi Terhadap Karakteristik Warna Olahan Coklat</t>
  </si>
  <si>
    <t>Sampel</t>
  </si>
  <si>
    <t>Ulangan</t>
  </si>
  <si>
    <t>I</t>
  </si>
  <si>
    <t>II</t>
  </si>
  <si>
    <t>III</t>
  </si>
  <si>
    <t>Tepung Kacang Koro Pedang</t>
  </si>
  <si>
    <t>Rata-rata mg/kg</t>
  </si>
  <si>
    <t>Warna</t>
  </si>
  <si>
    <t>Aroma</t>
  </si>
  <si>
    <t>Rasa</t>
  </si>
  <si>
    <t>Tekstur</t>
  </si>
  <si>
    <t>A (110)</t>
  </si>
  <si>
    <t>B (220)</t>
  </si>
  <si>
    <t>C (330)</t>
  </si>
  <si>
    <t>a3b1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</si>
</sst>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sz val="11.5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/>
    <xf numFmtId="0" fontId="3" fillId="0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left" wrapText="1"/>
    </xf>
    <xf numFmtId="0" fontId="5" fillId="0" borderId="0" xfId="0" applyFont="1"/>
    <xf numFmtId="164" fontId="3" fillId="0" borderId="21" xfId="0" applyNumberFormat="1" applyFont="1" applyBorder="1" applyAlignment="1">
      <alignment horizontal="center"/>
    </xf>
    <xf numFmtId="0" fontId="5" fillId="0" borderId="0" xfId="0" applyFont="1" applyAlignment="1">
      <alignment horizontal="justify"/>
    </xf>
    <xf numFmtId="0" fontId="6" fillId="0" borderId="0" xfId="0" applyFont="1" applyAlignment="1">
      <alignment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0" xfId="0"/>
    <xf numFmtId="164" fontId="5" fillId="0" borderId="6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0" xfId="0" applyFont="1" applyBorder="1"/>
    <xf numFmtId="2" fontId="2" fillId="0" borderId="6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0" fillId="0" borderId="0" xfId="0" applyNumberFormat="1"/>
    <xf numFmtId="4" fontId="2" fillId="0" borderId="6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vertical="top" wrapText="1"/>
    </xf>
    <xf numFmtId="2" fontId="2" fillId="0" borderId="6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2" fontId="3" fillId="0" borderId="19" xfId="0" applyNumberFormat="1" applyFont="1" applyBorder="1" applyAlignment="1">
      <alignment horizontal="center"/>
    </xf>
    <xf numFmtId="2" fontId="5" fillId="0" borderId="0" xfId="0" applyNumberFormat="1" applyFont="1"/>
    <xf numFmtId="2" fontId="8" fillId="0" borderId="0" xfId="0" applyNumberFormat="1" applyFont="1"/>
    <xf numFmtId="2" fontId="5" fillId="0" borderId="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Border="1"/>
    <xf numFmtId="0" fontId="2" fillId="0" borderId="6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3" fillId="0" borderId="31" xfId="0" applyNumberFormat="1" applyFont="1" applyBorder="1" applyAlignment="1">
      <alignment horizontal="center"/>
    </xf>
    <xf numFmtId="2" fontId="3" fillId="0" borderId="35" xfId="0" applyNumberFormat="1" applyFont="1" applyBorder="1" applyAlignment="1">
      <alignment horizontal="center" wrapText="1"/>
    </xf>
    <xf numFmtId="2" fontId="3" fillId="0" borderId="28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2" fontId="3" fillId="0" borderId="22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164" fontId="5" fillId="0" borderId="15" xfId="0" applyNumberFormat="1" applyFont="1" applyBorder="1"/>
    <xf numFmtId="164" fontId="0" fillId="0" borderId="20" xfId="0" applyNumberFormat="1" applyBorder="1"/>
    <xf numFmtId="164" fontId="0" fillId="0" borderId="0" xfId="0" applyNumberFormat="1"/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2" fontId="7" fillId="0" borderId="30" xfId="0" applyNumberFormat="1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7" fillId="0" borderId="29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2" fontId="7" fillId="0" borderId="35" xfId="0" applyNumberFormat="1" applyFont="1" applyBorder="1" applyAlignment="1">
      <alignment horizontal="center" wrapText="1"/>
    </xf>
    <xf numFmtId="2" fontId="7" fillId="0" borderId="36" xfId="0" applyNumberFormat="1" applyFont="1" applyBorder="1" applyAlignment="1">
      <alignment horizontal="center" wrapText="1"/>
    </xf>
    <xf numFmtId="2" fontId="7" fillId="0" borderId="28" xfId="0" applyNumberFormat="1" applyFont="1" applyBorder="1" applyAlignment="1">
      <alignment horizontal="center" wrapText="1"/>
    </xf>
    <xf numFmtId="2" fontId="7" fillId="0" borderId="27" xfId="0" applyNumberFormat="1" applyFont="1" applyBorder="1" applyAlignment="1">
      <alignment horizontal="center" wrapText="1"/>
    </xf>
    <xf numFmtId="2" fontId="7" fillId="0" borderId="22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25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26" xfId="0" applyFont="1" applyBorder="1" applyAlignment="1">
      <alignment horizontal="center"/>
    </xf>
    <xf numFmtId="0" fontId="5" fillId="0" borderId="20" xfId="0" applyFont="1" applyBorder="1"/>
    <xf numFmtId="0" fontId="0" fillId="0" borderId="20" xfId="0" applyBorder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ANAVA!$A$16</c:f>
              <c:strCache>
                <c:ptCount val="1"/>
                <c:pt idx="0">
                  <c:v>Rata-rata</c:v>
                </c:pt>
              </c:strCache>
            </c:strRef>
          </c:tx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F3399"/>
              </a:solidFill>
            </c:spPr>
          </c:dPt>
          <c:dPt>
            <c:idx val="2"/>
            <c:spPr>
              <a:solidFill>
                <a:srgbClr val="FF6600"/>
              </a:solidFill>
            </c:spPr>
          </c:dPt>
          <c:cat>
            <c:strRef>
              <c:f>ANAVA!$A$12:$A$14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ANAVA!$V$18:$V$20</c:f>
              <c:numCache>
                <c:formatCode>General</c:formatCode>
                <c:ptCount val="3"/>
                <c:pt idx="0">
                  <c:v>2.5099999999999998</c:v>
                </c:pt>
                <c:pt idx="1">
                  <c:v>2.19</c:v>
                </c:pt>
                <c:pt idx="2">
                  <c:v>2.31</c:v>
                </c:pt>
              </c:numCache>
            </c:numRef>
          </c:val>
        </c:ser>
        <c:shape val="box"/>
        <c:axId val="106578304"/>
        <c:axId val="106587648"/>
        <c:axId val="0"/>
      </c:bar3DChart>
      <c:catAx>
        <c:axId val="106578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Formulasi</a:t>
                </a:r>
              </a:p>
            </c:rich>
          </c:tx>
          <c:layout>
            <c:manualLayout>
              <c:xMode val="edge"/>
              <c:yMode val="edge"/>
              <c:x val="0.45594255451751975"/>
              <c:y val="0.87213604554991253"/>
            </c:manualLayout>
          </c:layout>
        </c:title>
        <c:majorTickMark val="none"/>
        <c:tickLblPos val="nextTo"/>
        <c:crossAx val="106587648"/>
        <c:crosses val="autoZero"/>
        <c:auto val="1"/>
        <c:lblAlgn val="ctr"/>
        <c:lblOffset val="100"/>
      </c:catAx>
      <c:valAx>
        <c:axId val="106587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Nilai</a:t>
                </a:r>
                <a:r>
                  <a:rPr lang="en-US" baseline="0"/>
                  <a:t> Rata-rata</a:t>
                </a:r>
                <a:endParaRPr lang="en-US"/>
              </a:p>
            </c:rich>
          </c:tx>
        </c:title>
        <c:numFmt formatCode="General" sourceLinked="1"/>
        <c:tickLblPos val="nextTo"/>
        <c:crossAx val="106578304"/>
        <c:crosses val="autoZero"/>
        <c:crossBetween val="between"/>
      </c:valAx>
    </c:plotArea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25400" cmpd="sng">
      <a:solidFill>
        <a:schemeClr val="tx1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ANAVA!$A$55</c:f>
              <c:strCache>
                <c:ptCount val="1"/>
                <c:pt idx="0">
                  <c:v>Rata-rata</c:v>
                </c:pt>
              </c:strCache>
            </c:strRef>
          </c:tx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F3399"/>
              </a:solidFill>
            </c:spPr>
          </c:dPt>
          <c:dPt>
            <c:idx val="2"/>
            <c:spPr>
              <a:solidFill>
                <a:srgbClr val="FF6600"/>
              </a:solidFill>
            </c:spPr>
          </c:dPt>
          <c:cat>
            <c:strRef>
              <c:f>ANAVA!$A$12:$A$14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ANAVA!$V$57:$V$59</c:f>
              <c:numCache>
                <c:formatCode>General</c:formatCode>
                <c:ptCount val="3"/>
                <c:pt idx="0">
                  <c:v>2.5</c:v>
                </c:pt>
                <c:pt idx="1">
                  <c:v>2.42</c:v>
                </c:pt>
                <c:pt idx="2">
                  <c:v>2.42</c:v>
                </c:pt>
              </c:numCache>
            </c:numRef>
          </c:val>
        </c:ser>
        <c:shape val="box"/>
        <c:axId val="107295872"/>
        <c:axId val="107454848"/>
        <c:axId val="0"/>
      </c:bar3DChart>
      <c:catAx>
        <c:axId val="107295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Formulasi</a:t>
                </a:r>
              </a:p>
            </c:rich>
          </c:tx>
          <c:layout>
            <c:manualLayout>
              <c:xMode val="edge"/>
              <c:yMode val="edge"/>
              <c:x val="0.45594255451751975"/>
              <c:y val="0.87213604554991253"/>
            </c:manualLayout>
          </c:layout>
        </c:title>
        <c:majorTickMark val="none"/>
        <c:tickLblPos val="nextTo"/>
        <c:crossAx val="107454848"/>
        <c:crosses val="autoZero"/>
        <c:auto val="1"/>
        <c:lblAlgn val="ctr"/>
        <c:lblOffset val="100"/>
      </c:catAx>
      <c:valAx>
        <c:axId val="107454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Nilai</a:t>
                </a:r>
                <a:r>
                  <a:rPr lang="en-US" baseline="0"/>
                  <a:t> Rata-rata</a:t>
                </a:r>
                <a:endParaRPr lang="en-US"/>
              </a:p>
            </c:rich>
          </c:tx>
        </c:title>
        <c:numFmt formatCode="General" sourceLinked="1"/>
        <c:tickLblPos val="nextTo"/>
        <c:crossAx val="107295872"/>
        <c:crosses val="autoZero"/>
        <c:crossBetween val="between"/>
      </c:valAx>
    </c:plotArea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25400">
      <a:solidFill>
        <a:schemeClr val="tx1"/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ANAVA!$A$93</c:f>
              <c:strCache>
                <c:ptCount val="1"/>
                <c:pt idx="0">
                  <c:v>Rata-rata</c:v>
                </c:pt>
              </c:strCache>
            </c:strRef>
          </c:tx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F3399"/>
              </a:solidFill>
            </c:spPr>
          </c:dPt>
          <c:dPt>
            <c:idx val="2"/>
            <c:spPr>
              <a:solidFill>
                <a:srgbClr val="FF6600"/>
              </a:solidFill>
            </c:spPr>
          </c:dPt>
          <c:cat>
            <c:strRef>
              <c:f>ANAVA!$A$12:$A$14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ANAVA!$V$96:$V$98</c:f>
              <c:numCache>
                <c:formatCode>General</c:formatCode>
                <c:ptCount val="3"/>
                <c:pt idx="0">
                  <c:v>2.1800000000000002</c:v>
                </c:pt>
                <c:pt idx="1">
                  <c:v>2.27</c:v>
                </c:pt>
                <c:pt idx="2">
                  <c:v>2.2599999999999998</c:v>
                </c:pt>
              </c:numCache>
            </c:numRef>
          </c:val>
        </c:ser>
        <c:shape val="box"/>
        <c:axId val="92330624"/>
        <c:axId val="92336896"/>
        <c:axId val="0"/>
      </c:bar3DChart>
      <c:catAx>
        <c:axId val="92330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Formulasi</a:t>
                </a:r>
              </a:p>
            </c:rich>
          </c:tx>
          <c:layout>
            <c:manualLayout>
              <c:xMode val="edge"/>
              <c:yMode val="edge"/>
              <c:x val="0.45594255451751975"/>
              <c:y val="0.87213604554991253"/>
            </c:manualLayout>
          </c:layout>
        </c:title>
        <c:majorTickMark val="none"/>
        <c:tickLblPos val="nextTo"/>
        <c:crossAx val="92336896"/>
        <c:crosses val="autoZero"/>
        <c:auto val="1"/>
        <c:lblAlgn val="ctr"/>
        <c:lblOffset val="100"/>
      </c:catAx>
      <c:valAx>
        <c:axId val="923368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Nilai</a:t>
                </a:r>
                <a:r>
                  <a:rPr lang="en-US" baseline="0"/>
                  <a:t> Rata-rata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92330624"/>
        <c:crosses val="autoZero"/>
        <c:crossBetween val="between"/>
      </c:valAx>
    </c:plotArea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25400">
      <a:solidFill>
        <a:schemeClr val="tx1"/>
      </a:solidFill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ANAVA!$A$131</c:f>
              <c:strCache>
                <c:ptCount val="1"/>
                <c:pt idx="0">
                  <c:v>Rata-rata</c:v>
                </c:pt>
              </c:strCache>
            </c:strRef>
          </c:tx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F3399"/>
              </a:solidFill>
            </c:spPr>
          </c:dPt>
          <c:dPt>
            <c:idx val="2"/>
            <c:spPr>
              <a:solidFill>
                <a:srgbClr val="FF6600"/>
              </a:solidFill>
            </c:spPr>
          </c:dPt>
          <c:cat>
            <c:strRef>
              <c:f>ANAVA!$A$12:$A$14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ANAVA!$V$133:$V$135</c:f>
              <c:numCache>
                <c:formatCode>General</c:formatCode>
                <c:ptCount val="3"/>
                <c:pt idx="0">
                  <c:v>2.14</c:v>
                </c:pt>
                <c:pt idx="1">
                  <c:v>2.08</c:v>
                </c:pt>
                <c:pt idx="2">
                  <c:v>2.13</c:v>
                </c:pt>
              </c:numCache>
            </c:numRef>
          </c:val>
        </c:ser>
        <c:shape val="box"/>
        <c:axId val="75572736"/>
        <c:axId val="75574656"/>
        <c:axId val="0"/>
      </c:bar3DChart>
      <c:catAx>
        <c:axId val="75572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Formulasi</a:t>
                </a:r>
              </a:p>
            </c:rich>
          </c:tx>
          <c:layout>
            <c:manualLayout>
              <c:xMode val="edge"/>
              <c:yMode val="edge"/>
              <c:x val="0.45594255451751975"/>
              <c:y val="0.87213604554991253"/>
            </c:manualLayout>
          </c:layout>
        </c:title>
        <c:majorTickMark val="none"/>
        <c:tickLblPos val="nextTo"/>
        <c:crossAx val="75574656"/>
        <c:crosses val="autoZero"/>
        <c:auto val="1"/>
        <c:lblAlgn val="ctr"/>
        <c:lblOffset val="100"/>
      </c:catAx>
      <c:valAx>
        <c:axId val="755746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Nilai</a:t>
                </a:r>
                <a:r>
                  <a:rPr lang="en-US" baseline="0"/>
                  <a:t> Rata-rata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75572736"/>
        <c:crosses val="autoZero"/>
        <c:crossBetween val="between"/>
      </c:valAx>
    </c:plotArea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25400">
      <a:solidFill>
        <a:schemeClr val="tx1"/>
      </a:solidFill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>
        <c:manualLayout>
          <c:layoutTarget val="inner"/>
          <c:xMode val="edge"/>
          <c:yMode val="edge"/>
          <c:x val="0.13151618547681551"/>
          <c:y val="5.13585977626181E-2"/>
          <c:w val="0.71742957130358775"/>
          <c:h val="0.72900200732778464"/>
        </c:manualLayout>
      </c:layout>
      <c:bar3DChart>
        <c:barDir val="col"/>
        <c:grouping val="clustered"/>
        <c:ser>
          <c:idx val="0"/>
          <c:order val="0"/>
          <c:tx>
            <c:strRef>
              <c:f>ANAVA!$H$152</c:f>
              <c:strCache>
                <c:ptCount val="1"/>
                <c:pt idx="0">
                  <c:v>A (110)</c:v>
                </c:pt>
              </c:strCache>
            </c:strRef>
          </c:tx>
          <c:spPr>
            <a:solidFill>
              <a:srgbClr val="CC66FF"/>
            </a:solidFill>
            <a:ln w="12700"/>
            <a:effectLst>
              <a:outerShdw blurRad="50800" dist="50800" dir="5400000" algn="ctr" rotWithShape="0">
                <a:srgbClr val="CC66FF"/>
              </a:outerShdw>
            </a:effectLst>
          </c:spPr>
          <c:cat>
            <c:strRef>
              <c:f>ANAVA!$I$151:$L$151</c:f>
              <c:strCache>
                <c:ptCount val="4"/>
                <c:pt idx="0">
                  <c:v>Warna</c:v>
                </c:pt>
                <c:pt idx="1">
                  <c:v>Aroma</c:v>
                </c:pt>
                <c:pt idx="2">
                  <c:v>Rasa</c:v>
                </c:pt>
                <c:pt idx="3">
                  <c:v>Tekstur</c:v>
                </c:pt>
              </c:strCache>
            </c:strRef>
          </c:cat>
          <c:val>
            <c:numRef>
              <c:f>ANAVA!$I$152:$L$152</c:f>
              <c:numCache>
                <c:formatCode>General</c:formatCode>
                <c:ptCount val="4"/>
                <c:pt idx="0">
                  <c:v>5.82</c:v>
                </c:pt>
                <c:pt idx="1">
                  <c:v>5.76</c:v>
                </c:pt>
                <c:pt idx="2">
                  <c:v>4.37</c:v>
                </c:pt>
                <c:pt idx="3">
                  <c:v>5.82</c:v>
                </c:pt>
              </c:numCache>
            </c:numRef>
          </c:val>
        </c:ser>
        <c:ser>
          <c:idx val="1"/>
          <c:order val="1"/>
          <c:tx>
            <c:strRef>
              <c:f>ANAVA!$H$153</c:f>
              <c:strCache>
                <c:ptCount val="1"/>
                <c:pt idx="0">
                  <c:v>B (220)</c:v>
                </c:pt>
              </c:strCache>
            </c:strRef>
          </c:tx>
          <c:spPr>
            <a:solidFill>
              <a:srgbClr val="FF3399"/>
            </a:solidFill>
          </c:spPr>
          <c:cat>
            <c:strRef>
              <c:f>ANAVA!$I$151:$L$151</c:f>
              <c:strCache>
                <c:ptCount val="4"/>
                <c:pt idx="0">
                  <c:v>Warna</c:v>
                </c:pt>
                <c:pt idx="1">
                  <c:v>Aroma</c:v>
                </c:pt>
                <c:pt idx="2">
                  <c:v>Rasa</c:v>
                </c:pt>
                <c:pt idx="3">
                  <c:v>Tekstur</c:v>
                </c:pt>
              </c:strCache>
            </c:strRef>
          </c:cat>
          <c:val>
            <c:numRef>
              <c:f>ANAVA!$I$153:$L$153</c:f>
              <c:numCache>
                <c:formatCode>General</c:formatCode>
                <c:ptCount val="4"/>
                <c:pt idx="0">
                  <c:v>4.38</c:v>
                </c:pt>
                <c:pt idx="1">
                  <c:v>5.42</c:v>
                </c:pt>
                <c:pt idx="2">
                  <c:v>4.74</c:v>
                </c:pt>
                <c:pt idx="3">
                  <c:v>4.38</c:v>
                </c:pt>
              </c:numCache>
            </c:numRef>
          </c:val>
        </c:ser>
        <c:ser>
          <c:idx val="2"/>
          <c:order val="2"/>
          <c:tx>
            <c:strRef>
              <c:f>ANAVA!$H$154</c:f>
              <c:strCache>
                <c:ptCount val="1"/>
                <c:pt idx="0">
                  <c:v>C (330)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ANAVA!$I$151:$L$151</c:f>
              <c:strCache>
                <c:ptCount val="4"/>
                <c:pt idx="0">
                  <c:v>Warna</c:v>
                </c:pt>
                <c:pt idx="1">
                  <c:v>Aroma</c:v>
                </c:pt>
                <c:pt idx="2">
                  <c:v>Rasa</c:v>
                </c:pt>
                <c:pt idx="3">
                  <c:v>Tekstur</c:v>
                </c:pt>
              </c:strCache>
            </c:strRef>
          </c:cat>
          <c:val>
            <c:numRef>
              <c:f>ANAVA!$I$154:$L$154</c:f>
              <c:numCache>
                <c:formatCode>General</c:formatCode>
                <c:ptCount val="4"/>
                <c:pt idx="0">
                  <c:v>4.9000000000000004</c:v>
                </c:pt>
                <c:pt idx="1">
                  <c:v>5.41</c:v>
                </c:pt>
                <c:pt idx="2">
                  <c:v>4.6900000000000004</c:v>
                </c:pt>
                <c:pt idx="3">
                  <c:v>4.9000000000000004</c:v>
                </c:pt>
              </c:numCache>
            </c:numRef>
          </c:val>
        </c:ser>
        <c:shape val="box"/>
        <c:axId val="75592448"/>
        <c:axId val="75593984"/>
        <c:axId val="0"/>
      </c:bar3DChart>
      <c:catAx>
        <c:axId val="75592448"/>
        <c:scaling>
          <c:orientation val="minMax"/>
        </c:scaling>
        <c:axPos val="b"/>
        <c:tickLblPos val="nextTo"/>
        <c:crossAx val="75593984"/>
        <c:crosses val="autoZero"/>
        <c:auto val="1"/>
        <c:lblAlgn val="ctr"/>
        <c:lblOffset val="100"/>
      </c:catAx>
      <c:valAx>
        <c:axId val="75593984"/>
        <c:scaling>
          <c:orientation val="minMax"/>
        </c:scaling>
        <c:axPos val="l"/>
        <c:majorGridlines/>
        <c:numFmt formatCode="General" sourceLinked="1"/>
        <c:tickLblPos val="nextTo"/>
        <c:crossAx val="7559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25400">
      <a:solidFill>
        <a:schemeClr val="tx1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ANAVA!$B$151</c:f>
              <c:strCache>
                <c:ptCount val="1"/>
                <c:pt idx="0">
                  <c:v>Ulangan</c:v>
                </c:pt>
              </c:strCache>
            </c:strRef>
          </c:tx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F3399"/>
              </a:solidFill>
            </c:spPr>
          </c:dPt>
          <c:dPt>
            <c:idx val="2"/>
            <c:spPr>
              <a:solidFill>
                <a:srgbClr val="FF6600"/>
              </a:solidFill>
            </c:spPr>
          </c:dPt>
          <c:cat>
            <c:strRef>
              <c:f>ANAVA!$B$152:$D$152</c:f>
              <c:strCache>
                <c:ptCount val="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</c:strCache>
            </c:strRef>
          </c:cat>
          <c:val>
            <c:numRef>
              <c:f>ANAVA!$B$153:$D$153</c:f>
              <c:numCache>
                <c:formatCode>0.00</c:formatCode>
                <c:ptCount val="3"/>
                <c:pt idx="0">
                  <c:v>5.21</c:v>
                </c:pt>
                <c:pt idx="1">
                  <c:v>5.2</c:v>
                </c:pt>
                <c:pt idx="2">
                  <c:v>5.22</c:v>
                </c:pt>
              </c:numCache>
            </c:numRef>
          </c:val>
        </c:ser>
        <c:shape val="box"/>
        <c:axId val="92888064"/>
        <c:axId val="92222592"/>
        <c:axId val="0"/>
      </c:bar3DChart>
      <c:catAx>
        <c:axId val="92888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Kadar Asam Sianida (mg/kg)</a:t>
                </a:r>
              </a:p>
            </c:rich>
          </c:tx>
          <c:layout>
            <c:manualLayout>
              <c:xMode val="edge"/>
              <c:yMode val="edge"/>
              <c:x val="0.33516602846707816"/>
              <c:y val="0.86745726932620071"/>
            </c:manualLayout>
          </c:layout>
        </c:title>
        <c:majorTickMark val="none"/>
        <c:tickLblPos val="nextTo"/>
        <c:crossAx val="92222592"/>
        <c:crosses val="autoZero"/>
        <c:auto val="1"/>
        <c:lblAlgn val="ctr"/>
        <c:lblOffset val="100"/>
      </c:catAx>
      <c:valAx>
        <c:axId val="92222592"/>
        <c:scaling>
          <c:orientation val="minMax"/>
          <c:max val="5.22"/>
          <c:min val="5.1899999999999986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Nilai</a:t>
                </a:r>
                <a:r>
                  <a:rPr lang="en-US" baseline="0"/>
                  <a:t> Rata-rata</a:t>
                </a:r>
                <a:endParaRPr lang="en-US"/>
              </a:p>
            </c:rich>
          </c:tx>
          <c:layout/>
        </c:title>
        <c:numFmt formatCode="0.00" sourceLinked="1"/>
        <c:tickLblPos val="nextTo"/>
        <c:crossAx val="92888064"/>
        <c:crosses val="autoZero"/>
        <c:crossBetween val="between"/>
        <c:majorUnit val="5.0000000000000018E-3"/>
        <c:minorUnit val="1.0000000000000005E-3"/>
      </c:valAx>
    </c:plotArea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25400">
      <a:solidFill>
        <a:schemeClr val="tx1"/>
      </a:solidFill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838200</xdr:colOff>
      <xdr:row>20</xdr:row>
      <xdr:rowOff>114300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3933825"/>
          <a:ext cx="838200" cy="3048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838200</xdr:colOff>
      <xdr:row>58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1689773"/>
          <a:ext cx="838200" cy="322118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838200</xdr:colOff>
      <xdr:row>97</xdr:row>
      <xdr:rowOff>114300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1689773"/>
          <a:ext cx="838200" cy="322118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838200</xdr:colOff>
      <xdr:row>134</xdr:row>
      <xdr:rowOff>114300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9656136"/>
          <a:ext cx="838200" cy="322119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17</xdr:col>
      <xdr:colOff>285750</xdr:colOff>
      <xdr:row>30</xdr:row>
      <xdr:rowOff>103414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33618</xdr:colOff>
      <xdr:row>56</xdr:row>
      <xdr:rowOff>33618</xdr:rowOff>
    </xdr:from>
    <xdr:to>
      <xdr:col>17</xdr:col>
      <xdr:colOff>319368</xdr:colOff>
      <xdr:row>69</xdr:row>
      <xdr:rowOff>137033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95</xdr:row>
      <xdr:rowOff>0</xdr:rowOff>
    </xdr:from>
    <xdr:to>
      <xdr:col>17</xdr:col>
      <xdr:colOff>285750</xdr:colOff>
      <xdr:row>108</xdr:row>
      <xdr:rowOff>103414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133</xdr:row>
      <xdr:rowOff>0</xdr:rowOff>
    </xdr:from>
    <xdr:to>
      <xdr:col>18</xdr:col>
      <xdr:colOff>285751</xdr:colOff>
      <xdr:row>146</xdr:row>
      <xdr:rowOff>92209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347383</xdr:colOff>
      <xdr:row>156</xdr:row>
      <xdr:rowOff>100853</xdr:rowOff>
    </xdr:from>
    <xdr:to>
      <xdr:col>13</xdr:col>
      <xdr:colOff>313766</xdr:colOff>
      <xdr:row>170</xdr:row>
      <xdr:rowOff>179294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683559</xdr:colOff>
      <xdr:row>155</xdr:row>
      <xdr:rowOff>123265</xdr:rowOff>
    </xdr:from>
    <xdr:to>
      <xdr:col>5</xdr:col>
      <xdr:colOff>621927</xdr:colOff>
      <xdr:row>169</xdr:row>
      <xdr:rowOff>170650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0.33823</cdr:x>
      <cdr:y>0.8898</cdr:y>
    </cdr:from>
    <cdr:to>
      <cdr:x>0.52696</cdr:x>
      <cdr:y>0.97959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546410" y="2442880"/>
          <a:ext cx="862854" cy="24653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 xmlns:a="http://schemas.openxmlformats.org/drawingml/2006/main">
          <a:solidFill>
            <a:schemeClr val="bg2">
              <a:lumMod val="75000"/>
            </a:schemeClr>
          </a:solidFill>
        </a:ln>
        <a:effectLst xmlns:a="http://schemas.openxmlformats.org/drawingml/2006/main">
          <a:softEdge rad="12700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tx1"/>
              </a:solidFill>
              <a:latin typeface="+mn-lt"/>
              <a:cs typeface="Times New Roman" pitchFamily="18" charset="0"/>
            </a:rPr>
            <a:t>Parameter</a:t>
          </a:r>
        </a:p>
      </cdr:txBody>
    </cdr:sp>
  </cdr:relSizeAnchor>
  <cdr:relSizeAnchor xmlns:cdr="http://schemas.openxmlformats.org/drawingml/2006/chartDrawing">
    <cdr:from>
      <cdr:x>0.01225</cdr:x>
      <cdr:y>0.21633</cdr:y>
    </cdr:from>
    <cdr:to>
      <cdr:x>0.08823</cdr:x>
      <cdr:y>0.58775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56029" y="593910"/>
          <a:ext cx="347381" cy="1019735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 xmlns:a="http://schemas.openxmlformats.org/drawingml/2006/main" w="25400" cap="flat" cmpd="sng" algn="ctr">
          <a:solidFill>
            <a:srgbClr val="EEECE1">
              <a:lumMod val="75000"/>
            </a:srgbClr>
          </a:solidFill>
          <a:prstDash val="solid"/>
        </a:ln>
        <a:effectLst xmlns:a="http://schemas.openxmlformats.org/drawingml/2006/main">
          <a:softEdge rad="12700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latin typeface="Calibri"/>
              <a:cs typeface="Times New Roman" pitchFamily="18" charset="0"/>
            </a:rPr>
            <a:t>Nilai Rata-rata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2"/>
  <sheetViews>
    <sheetView workbookViewId="0">
      <selection activeCell="W51" sqref="W51"/>
    </sheetView>
  </sheetViews>
  <sheetFormatPr defaultRowHeight="15"/>
  <cols>
    <col min="1" max="1" width="12" customWidth="1"/>
    <col min="2" max="2" width="10.28515625" bestFit="1" customWidth="1"/>
    <col min="5" max="5" width="11.140625" customWidth="1"/>
    <col min="8" max="8" width="12" customWidth="1"/>
    <col min="9" max="11" width="9.28515625" bestFit="1" customWidth="1"/>
    <col min="12" max="12" width="10.5703125" bestFit="1" customWidth="1"/>
    <col min="15" max="15" width="12.140625" customWidth="1"/>
    <col min="16" max="18" width="9.28515625" bestFit="1" customWidth="1"/>
    <col min="19" max="19" width="10.5703125" bestFit="1" customWidth="1"/>
    <col min="24" max="24" width="11.85546875" customWidth="1"/>
    <col min="25" max="27" width="9.28515625" bestFit="1" customWidth="1"/>
    <col min="28" max="28" width="10.5703125" bestFit="1" customWidth="1"/>
  </cols>
  <sheetData>
    <row r="1" spans="1:28">
      <c r="A1" s="11" t="s">
        <v>6</v>
      </c>
      <c r="B1" s="11"/>
      <c r="C1" s="11"/>
      <c r="D1" s="11"/>
      <c r="E1" s="11"/>
      <c r="H1" t="s">
        <v>16</v>
      </c>
      <c r="O1" t="s">
        <v>17</v>
      </c>
      <c r="X1" t="s">
        <v>18</v>
      </c>
    </row>
    <row r="2" spans="1:28">
      <c r="A2" s="69"/>
      <c r="B2" s="69"/>
      <c r="C2" s="69"/>
      <c r="D2" s="69"/>
      <c r="E2" s="69"/>
      <c r="H2" s="67"/>
      <c r="I2" s="67"/>
      <c r="J2" s="67"/>
      <c r="K2" s="67"/>
      <c r="L2" s="67"/>
      <c r="O2" s="67"/>
      <c r="P2" s="67"/>
      <c r="Q2" s="67"/>
      <c r="R2" s="67"/>
      <c r="S2" s="67"/>
      <c r="X2" s="67"/>
      <c r="Y2" s="67"/>
      <c r="Z2" s="67"/>
      <c r="AA2" s="67"/>
      <c r="AB2" s="67"/>
    </row>
    <row r="3" spans="1:28" ht="15.75" customHeight="1">
      <c r="A3" s="68" t="s">
        <v>0</v>
      </c>
      <c r="B3" s="68" t="s">
        <v>1</v>
      </c>
      <c r="C3" s="68"/>
      <c r="D3" s="68"/>
      <c r="E3" s="68" t="s">
        <v>2</v>
      </c>
      <c r="H3" s="68" t="s">
        <v>0</v>
      </c>
      <c r="I3" s="68" t="s">
        <v>1</v>
      </c>
      <c r="J3" s="68"/>
      <c r="K3" s="68"/>
      <c r="L3" s="68" t="s">
        <v>2</v>
      </c>
      <c r="O3" s="68" t="s">
        <v>0</v>
      </c>
      <c r="P3" s="68" t="s">
        <v>1</v>
      </c>
      <c r="Q3" s="68"/>
      <c r="R3" s="68"/>
      <c r="S3" s="68" t="s">
        <v>2</v>
      </c>
      <c r="X3" s="68" t="s">
        <v>0</v>
      </c>
      <c r="Y3" s="68" t="s">
        <v>1</v>
      </c>
      <c r="Z3" s="68"/>
      <c r="AA3" s="68"/>
      <c r="AB3" s="68" t="s">
        <v>2</v>
      </c>
    </row>
    <row r="4" spans="1:28" ht="15.75">
      <c r="A4" s="68"/>
      <c r="B4" s="3">
        <v>110</v>
      </c>
      <c r="C4" s="3">
        <v>220</v>
      </c>
      <c r="D4" s="3">
        <v>330</v>
      </c>
      <c r="E4" s="68"/>
      <c r="H4" s="68"/>
      <c r="I4" s="3">
        <v>110</v>
      </c>
      <c r="J4" s="3">
        <v>220</v>
      </c>
      <c r="K4" s="3">
        <v>330</v>
      </c>
      <c r="L4" s="68"/>
      <c r="O4" s="68"/>
      <c r="P4" s="3">
        <v>110</v>
      </c>
      <c r="Q4" s="3">
        <v>220</v>
      </c>
      <c r="R4" s="3">
        <v>330</v>
      </c>
      <c r="S4" s="68"/>
      <c r="X4" s="68"/>
      <c r="Y4" s="3">
        <v>110</v>
      </c>
      <c r="Z4" s="3">
        <v>220</v>
      </c>
      <c r="AA4" s="3">
        <v>330</v>
      </c>
      <c r="AB4" s="68"/>
    </row>
    <row r="5" spans="1:28" ht="15.75">
      <c r="A5" s="5">
        <v>1</v>
      </c>
      <c r="B5" s="5">
        <v>7</v>
      </c>
      <c r="C5" s="5">
        <v>6</v>
      </c>
      <c r="D5" s="5">
        <v>5</v>
      </c>
      <c r="E5" s="5">
        <f>SUM(B5:D5)</f>
        <v>18</v>
      </c>
      <c r="H5" s="5">
        <v>1</v>
      </c>
      <c r="I5" s="5">
        <v>7</v>
      </c>
      <c r="J5" s="5">
        <v>7</v>
      </c>
      <c r="K5" s="5">
        <v>6</v>
      </c>
      <c r="L5" s="5">
        <f>SUM(I5:K5)</f>
        <v>20</v>
      </c>
      <c r="O5" s="5">
        <v>1</v>
      </c>
      <c r="P5" s="5">
        <v>6</v>
      </c>
      <c r="Q5" s="5">
        <v>6</v>
      </c>
      <c r="R5" s="5">
        <v>7</v>
      </c>
      <c r="S5" s="5">
        <f>SUM(P5:R5)</f>
        <v>19</v>
      </c>
      <c r="X5" s="5">
        <v>1</v>
      </c>
      <c r="Y5" s="5">
        <v>5</v>
      </c>
      <c r="Z5" s="5">
        <v>6</v>
      </c>
      <c r="AA5" s="5">
        <v>6</v>
      </c>
      <c r="AB5" s="5">
        <f>SUM(Y5:AA5)</f>
        <v>17</v>
      </c>
    </row>
    <row r="6" spans="1:28" ht="15.75">
      <c r="A6" s="5">
        <v>2</v>
      </c>
      <c r="B6" s="6">
        <v>7</v>
      </c>
      <c r="C6" s="6">
        <v>4</v>
      </c>
      <c r="D6" s="6">
        <v>6</v>
      </c>
      <c r="E6" s="5">
        <f t="shared" ref="E6:E24" si="0">SUM(B6:D6)</f>
        <v>17</v>
      </c>
      <c r="H6" s="5">
        <v>2</v>
      </c>
      <c r="I6" s="6">
        <v>7</v>
      </c>
      <c r="J6" s="6">
        <v>5</v>
      </c>
      <c r="K6" s="6">
        <v>6</v>
      </c>
      <c r="L6" s="5">
        <f t="shared" ref="L6:L24" si="1">SUM(I6:K6)</f>
        <v>18</v>
      </c>
      <c r="O6" s="5">
        <v>2</v>
      </c>
      <c r="P6" s="6">
        <v>6</v>
      </c>
      <c r="Q6" s="6">
        <v>6</v>
      </c>
      <c r="R6" s="6">
        <v>6</v>
      </c>
      <c r="S6" s="5">
        <f t="shared" ref="S6:S24" si="2">SUM(P6:R6)</f>
        <v>18</v>
      </c>
      <c r="X6" s="5">
        <v>2</v>
      </c>
      <c r="Y6" s="6">
        <v>5</v>
      </c>
      <c r="Z6" s="6">
        <v>4</v>
      </c>
      <c r="AA6" s="6">
        <v>4</v>
      </c>
      <c r="AB6" s="5">
        <f t="shared" ref="AB6:AB24" si="3">SUM(Y6:AA6)</f>
        <v>13</v>
      </c>
    </row>
    <row r="7" spans="1:28" ht="15.75">
      <c r="A7" s="5">
        <v>3</v>
      </c>
      <c r="B7" s="6">
        <v>4</v>
      </c>
      <c r="C7" s="6">
        <v>3</v>
      </c>
      <c r="D7" s="6">
        <v>5</v>
      </c>
      <c r="E7" s="5">
        <f t="shared" si="0"/>
        <v>12</v>
      </c>
      <c r="H7" s="5">
        <v>3</v>
      </c>
      <c r="I7" s="6">
        <v>5</v>
      </c>
      <c r="J7" s="6">
        <v>6</v>
      </c>
      <c r="K7" s="6">
        <v>5</v>
      </c>
      <c r="L7" s="5">
        <f t="shared" si="1"/>
        <v>16</v>
      </c>
      <c r="O7" s="5">
        <v>3</v>
      </c>
      <c r="P7" s="6">
        <v>5</v>
      </c>
      <c r="Q7" s="6">
        <v>6</v>
      </c>
      <c r="R7" s="6">
        <v>4</v>
      </c>
      <c r="S7" s="5">
        <f t="shared" si="2"/>
        <v>15</v>
      </c>
      <c r="X7" s="5">
        <v>3</v>
      </c>
      <c r="Y7" s="6">
        <v>5</v>
      </c>
      <c r="Z7" s="6">
        <v>4</v>
      </c>
      <c r="AA7" s="6">
        <v>4</v>
      </c>
      <c r="AB7" s="5">
        <f t="shared" si="3"/>
        <v>13</v>
      </c>
    </row>
    <row r="8" spans="1:28" ht="15.75">
      <c r="A8" s="5">
        <v>4</v>
      </c>
      <c r="B8" s="6">
        <v>6</v>
      </c>
      <c r="C8" s="6">
        <v>6</v>
      </c>
      <c r="D8" s="6">
        <v>7</v>
      </c>
      <c r="E8" s="5">
        <f t="shared" si="0"/>
        <v>19</v>
      </c>
      <c r="H8" s="5">
        <v>4</v>
      </c>
      <c r="I8" s="6">
        <v>6</v>
      </c>
      <c r="J8" s="6">
        <v>6</v>
      </c>
      <c r="K8" s="6">
        <v>6</v>
      </c>
      <c r="L8" s="5">
        <f t="shared" si="1"/>
        <v>18</v>
      </c>
      <c r="O8" s="5">
        <v>4</v>
      </c>
      <c r="P8" s="6">
        <v>5</v>
      </c>
      <c r="Q8" s="6">
        <v>6</v>
      </c>
      <c r="R8" s="6">
        <v>5</v>
      </c>
      <c r="S8" s="5">
        <f t="shared" si="2"/>
        <v>16</v>
      </c>
      <c r="X8" s="5">
        <v>4</v>
      </c>
      <c r="Y8" s="6">
        <v>3</v>
      </c>
      <c r="Z8" s="6">
        <v>2</v>
      </c>
      <c r="AA8" s="6">
        <v>3</v>
      </c>
      <c r="AB8" s="5">
        <f t="shared" si="3"/>
        <v>8</v>
      </c>
    </row>
    <row r="9" spans="1:28" ht="15.75">
      <c r="A9" s="5">
        <v>5</v>
      </c>
      <c r="B9" s="6">
        <v>7</v>
      </c>
      <c r="C9" s="6">
        <v>2</v>
      </c>
      <c r="D9" s="6">
        <v>5</v>
      </c>
      <c r="E9" s="5">
        <f t="shared" si="0"/>
        <v>14</v>
      </c>
      <c r="H9" s="5">
        <v>5</v>
      </c>
      <c r="I9" s="6">
        <v>5</v>
      </c>
      <c r="J9" s="6">
        <v>5</v>
      </c>
      <c r="K9" s="6">
        <v>7</v>
      </c>
      <c r="L9" s="5">
        <f t="shared" si="1"/>
        <v>17</v>
      </c>
      <c r="O9" s="5">
        <v>5</v>
      </c>
      <c r="P9" s="6">
        <v>4</v>
      </c>
      <c r="Q9" s="6">
        <v>3</v>
      </c>
      <c r="R9" s="6">
        <v>7</v>
      </c>
      <c r="S9" s="5">
        <f t="shared" si="2"/>
        <v>14</v>
      </c>
      <c r="X9" s="5">
        <v>5</v>
      </c>
      <c r="Y9" s="6">
        <v>6</v>
      </c>
      <c r="Z9" s="6">
        <v>3</v>
      </c>
      <c r="AA9" s="6">
        <v>5</v>
      </c>
      <c r="AB9" s="5">
        <f t="shared" si="3"/>
        <v>14</v>
      </c>
    </row>
    <row r="10" spans="1:28" ht="15.75">
      <c r="A10" s="5">
        <v>6</v>
      </c>
      <c r="B10" s="6">
        <v>5</v>
      </c>
      <c r="C10" s="6">
        <v>4</v>
      </c>
      <c r="D10" s="6">
        <v>6</v>
      </c>
      <c r="E10" s="5">
        <f t="shared" si="0"/>
        <v>15</v>
      </c>
      <c r="H10" s="5">
        <v>6</v>
      </c>
      <c r="I10" s="6">
        <v>7</v>
      </c>
      <c r="J10" s="6">
        <v>6</v>
      </c>
      <c r="K10" s="6">
        <v>6</v>
      </c>
      <c r="L10" s="5">
        <f t="shared" si="1"/>
        <v>19</v>
      </c>
      <c r="O10" s="5">
        <v>6</v>
      </c>
      <c r="P10" s="6">
        <v>5</v>
      </c>
      <c r="Q10" s="6">
        <v>6</v>
      </c>
      <c r="R10" s="6">
        <v>4</v>
      </c>
      <c r="S10" s="5">
        <f t="shared" si="2"/>
        <v>15</v>
      </c>
      <c r="X10" s="5">
        <v>6</v>
      </c>
      <c r="Y10" s="6">
        <v>5</v>
      </c>
      <c r="Z10" s="6">
        <v>3</v>
      </c>
      <c r="AA10" s="6">
        <v>5</v>
      </c>
      <c r="AB10" s="5">
        <f t="shared" si="3"/>
        <v>13</v>
      </c>
    </row>
    <row r="11" spans="1:28" ht="15.75">
      <c r="A11" s="5">
        <v>7</v>
      </c>
      <c r="B11" s="6">
        <v>6</v>
      </c>
      <c r="C11" s="6">
        <v>4</v>
      </c>
      <c r="D11" s="6">
        <v>6</v>
      </c>
      <c r="E11" s="5">
        <f t="shared" si="0"/>
        <v>16</v>
      </c>
      <c r="H11" s="5">
        <v>7</v>
      </c>
      <c r="I11" s="6">
        <v>6</v>
      </c>
      <c r="J11" s="6">
        <v>5</v>
      </c>
      <c r="K11" s="6">
        <v>5</v>
      </c>
      <c r="L11" s="5">
        <f t="shared" si="1"/>
        <v>16</v>
      </c>
      <c r="O11" s="5">
        <v>7</v>
      </c>
      <c r="P11" s="6">
        <v>5</v>
      </c>
      <c r="Q11" s="6">
        <v>3</v>
      </c>
      <c r="R11" s="6">
        <v>5</v>
      </c>
      <c r="S11" s="5">
        <f t="shared" si="2"/>
        <v>13</v>
      </c>
      <c r="X11" s="5">
        <v>7</v>
      </c>
      <c r="Y11" s="6">
        <v>6</v>
      </c>
      <c r="Z11" s="6">
        <v>3</v>
      </c>
      <c r="AA11" s="6">
        <v>4</v>
      </c>
      <c r="AB11" s="5">
        <f t="shared" si="3"/>
        <v>13</v>
      </c>
    </row>
    <row r="12" spans="1:28" ht="15.75">
      <c r="A12" s="5">
        <v>8</v>
      </c>
      <c r="B12" s="6">
        <v>6</v>
      </c>
      <c r="C12" s="6">
        <v>3</v>
      </c>
      <c r="D12" s="6">
        <v>5</v>
      </c>
      <c r="E12" s="5">
        <f t="shared" si="0"/>
        <v>14</v>
      </c>
      <c r="H12" s="5">
        <v>8</v>
      </c>
      <c r="I12" s="6">
        <v>5</v>
      </c>
      <c r="J12" s="6">
        <v>6</v>
      </c>
      <c r="K12" s="6">
        <v>6</v>
      </c>
      <c r="L12" s="5">
        <f t="shared" si="1"/>
        <v>17</v>
      </c>
      <c r="O12" s="5">
        <v>8</v>
      </c>
      <c r="P12" s="6">
        <v>3</v>
      </c>
      <c r="Q12" s="6">
        <v>6</v>
      </c>
      <c r="R12" s="6">
        <v>6</v>
      </c>
      <c r="S12" s="5">
        <f t="shared" si="2"/>
        <v>15</v>
      </c>
      <c r="X12" s="5">
        <v>8</v>
      </c>
      <c r="Y12" s="6">
        <v>5</v>
      </c>
      <c r="Z12" s="6">
        <v>4</v>
      </c>
      <c r="AA12" s="6">
        <v>6</v>
      </c>
      <c r="AB12" s="5">
        <f t="shared" si="3"/>
        <v>15</v>
      </c>
    </row>
    <row r="13" spans="1:28" ht="15.75">
      <c r="A13" s="5">
        <v>9</v>
      </c>
      <c r="B13" s="6">
        <v>5</v>
      </c>
      <c r="C13" s="6">
        <v>3</v>
      </c>
      <c r="D13" s="6">
        <v>6</v>
      </c>
      <c r="E13" s="5">
        <f t="shared" si="0"/>
        <v>14</v>
      </c>
      <c r="H13" s="5">
        <v>9</v>
      </c>
      <c r="I13" s="6">
        <v>5</v>
      </c>
      <c r="J13" s="6">
        <v>5</v>
      </c>
      <c r="K13" s="6">
        <v>6</v>
      </c>
      <c r="L13" s="5">
        <f t="shared" si="1"/>
        <v>16</v>
      </c>
      <c r="O13" s="5">
        <v>9</v>
      </c>
      <c r="P13" s="6">
        <v>4</v>
      </c>
      <c r="Q13" s="6">
        <v>4</v>
      </c>
      <c r="R13" s="6">
        <v>4</v>
      </c>
      <c r="S13" s="5">
        <f t="shared" si="2"/>
        <v>12</v>
      </c>
      <c r="X13" s="5">
        <v>9</v>
      </c>
      <c r="Y13" s="6">
        <v>5</v>
      </c>
      <c r="Z13" s="6">
        <v>2</v>
      </c>
      <c r="AA13" s="6">
        <v>6</v>
      </c>
      <c r="AB13" s="5">
        <f t="shared" si="3"/>
        <v>13</v>
      </c>
    </row>
    <row r="14" spans="1:28" ht="15.75">
      <c r="A14" s="5">
        <v>10</v>
      </c>
      <c r="B14" s="6">
        <v>5</v>
      </c>
      <c r="C14" s="6">
        <v>3</v>
      </c>
      <c r="D14" s="6">
        <v>6</v>
      </c>
      <c r="E14" s="5">
        <f t="shared" si="0"/>
        <v>14</v>
      </c>
      <c r="H14" s="5">
        <v>10</v>
      </c>
      <c r="I14" s="6">
        <v>4</v>
      </c>
      <c r="J14" s="6">
        <v>6</v>
      </c>
      <c r="K14" s="6">
        <v>6</v>
      </c>
      <c r="L14" s="5">
        <f t="shared" si="1"/>
        <v>16</v>
      </c>
      <c r="O14" s="5">
        <v>10</v>
      </c>
      <c r="P14" s="6">
        <v>4</v>
      </c>
      <c r="Q14" s="6">
        <v>3</v>
      </c>
      <c r="R14" s="6">
        <v>4</v>
      </c>
      <c r="S14" s="5">
        <f t="shared" si="2"/>
        <v>11</v>
      </c>
      <c r="X14" s="5">
        <v>10</v>
      </c>
      <c r="Y14" s="6">
        <v>3</v>
      </c>
      <c r="Z14" s="6">
        <v>2</v>
      </c>
      <c r="AA14" s="6">
        <v>3</v>
      </c>
      <c r="AB14" s="5">
        <f t="shared" si="3"/>
        <v>8</v>
      </c>
    </row>
    <row r="15" spans="1:28" ht="15.75">
      <c r="A15" s="5">
        <v>11</v>
      </c>
      <c r="B15" s="6">
        <v>6</v>
      </c>
      <c r="C15" s="6">
        <v>4</v>
      </c>
      <c r="D15" s="6">
        <v>7</v>
      </c>
      <c r="E15" s="5">
        <f t="shared" si="0"/>
        <v>17</v>
      </c>
      <c r="H15" s="5">
        <v>11</v>
      </c>
      <c r="I15" s="6">
        <v>7</v>
      </c>
      <c r="J15" s="6">
        <v>6</v>
      </c>
      <c r="K15" s="6">
        <v>6</v>
      </c>
      <c r="L15" s="5">
        <f t="shared" si="1"/>
        <v>19</v>
      </c>
      <c r="O15" s="5">
        <v>11</v>
      </c>
      <c r="P15" s="6">
        <v>5</v>
      </c>
      <c r="Q15" s="6">
        <v>4</v>
      </c>
      <c r="R15" s="6">
        <v>5</v>
      </c>
      <c r="S15" s="5">
        <f t="shared" si="2"/>
        <v>14</v>
      </c>
      <c r="X15" s="5">
        <v>11</v>
      </c>
      <c r="Y15" s="6">
        <v>5</v>
      </c>
      <c r="Z15" s="6">
        <v>6</v>
      </c>
      <c r="AA15" s="6">
        <v>5</v>
      </c>
      <c r="AB15" s="5">
        <f t="shared" si="3"/>
        <v>16</v>
      </c>
    </row>
    <row r="16" spans="1:28" ht="15.75">
      <c r="A16" s="5">
        <v>12</v>
      </c>
      <c r="B16" s="6">
        <v>7</v>
      </c>
      <c r="C16" s="6">
        <v>6</v>
      </c>
      <c r="D16" s="6">
        <v>7</v>
      </c>
      <c r="E16" s="5">
        <f t="shared" si="0"/>
        <v>20</v>
      </c>
      <c r="H16" s="5">
        <v>12</v>
      </c>
      <c r="I16" s="6">
        <v>6</v>
      </c>
      <c r="J16" s="6">
        <v>3</v>
      </c>
      <c r="K16" s="6">
        <v>6</v>
      </c>
      <c r="L16" s="5">
        <f t="shared" si="1"/>
        <v>15</v>
      </c>
      <c r="O16" s="5">
        <v>12</v>
      </c>
      <c r="P16" s="6">
        <v>6</v>
      </c>
      <c r="Q16" s="6">
        <v>4</v>
      </c>
      <c r="R16" s="6">
        <v>5</v>
      </c>
      <c r="S16" s="5">
        <f t="shared" si="2"/>
        <v>15</v>
      </c>
      <c r="X16" s="5">
        <v>12</v>
      </c>
      <c r="Y16" s="6">
        <v>6</v>
      </c>
      <c r="Z16" s="6">
        <v>3</v>
      </c>
      <c r="AA16" s="6">
        <v>4</v>
      </c>
      <c r="AB16" s="5">
        <f t="shared" si="3"/>
        <v>13</v>
      </c>
    </row>
    <row r="17" spans="1:28" ht="15.75">
      <c r="A17" s="5">
        <v>13</v>
      </c>
      <c r="B17" s="6">
        <v>5</v>
      </c>
      <c r="C17" s="6">
        <v>3</v>
      </c>
      <c r="D17" s="6">
        <v>6</v>
      </c>
      <c r="E17" s="5">
        <f t="shared" si="0"/>
        <v>14</v>
      </c>
      <c r="H17" s="5">
        <v>13</v>
      </c>
      <c r="I17" s="6">
        <v>6</v>
      </c>
      <c r="J17" s="6">
        <v>6</v>
      </c>
      <c r="K17" s="6">
        <v>6</v>
      </c>
      <c r="L17" s="5">
        <f t="shared" si="1"/>
        <v>18</v>
      </c>
      <c r="O17" s="5">
        <v>13</v>
      </c>
      <c r="P17" s="6">
        <v>2</v>
      </c>
      <c r="Q17" s="6">
        <v>6</v>
      </c>
      <c r="R17" s="6">
        <v>4</v>
      </c>
      <c r="S17" s="5">
        <f t="shared" si="2"/>
        <v>12</v>
      </c>
      <c r="X17" s="5">
        <v>13</v>
      </c>
      <c r="Y17" s="6">
        <v>2</v>
      </c>
      <c r="Z17" s="6">
        <v>2</v>
      </c>
      <c r="AA17" s="6">
        <v>5</v>
      </c>
      <c r="AB17" s="5">
        <f t="shared" si="3"/>
        <v>9</v>
      </c>
    </row>
    <row r="18" spans="1:28" ht="15.75">
      <c r="A18" s="5">
        <v>14</v>
      </c>
      <c r="B18" s="6">
        <v>5</v>
      </c>
      <c r="C18" s="6">
        <v>3</v>
      </c>
      <c r="D18" s="6">
        <v>6</v>
      </c>
      <c r="E18" s="5">
        <f t="shared" si="0"/>
        <v>14</v>
      </c>
      <c r="H18" s="5">
        <v>14</v>
      </c>
      <c r="I18" s="6">
        <v>6</v>
      </c>
      <c r="J18" s="6">
        <v>6</v>
      </c>
      <c r="K18" s="6">
        <v>6</v>
      </c>
      <c r="L18" s="5">
        <f t="shared" si="1"/>
        <v>18</v>
      </c>
      <c r="O18" s="5">
        <v>14</v>
      </c>
      <c r="P18" s="6">
        <v>3</v>
      </c>
      <c r="Q18" s="6">
        <v>6</v>
      </c>
      <c r="R18" s="6">
        <v>4</v>
      </c>
      <c r="S18" s="5">
        <f t="shared" si="2"/>
        <v>13</v>
      </c>
      <c r="X18" s="5">
        <v>14</v>
      </c>
      <c r="Y18" s="6">
        <v>2</v>
      </c>
      <c r="Z18" s="6">
        <v>2</v>
      </c>
      <c r="AA18" s="6">
        <v>5</v>
      </c>
      <c r="AB18" s="5">
        <f t="shared" si="3"/>
        <v>9</v>
      </c>
    </row>
    <row r="19" spans="1:28" ht="15.75">
      <c r="A19" s="5">
        <v>15</v>
      </c>
      <c r="B19" s="6">
        <v>7</v>
      </c>
      <c r="C19" s="6">
        <v>5</v>
      </c>
      <c r="D19" s="6">
        <v>7</v>
      </c>
      <c r="E19" s="5">
        <f t="shared" si="0"/>
        <v>19</v>
      </c>
      <c r="H19" s="5">
        <v>15</v>
      </c>
      <c r="I19" s="6">
        <v>5</v>
      </c>
      <c r="J19" s="6">
        <v>5</v>
      </c>
      <c r="K19" s="6">
        <v>6</v>
      </c>
      <c r="L19" s="5">
        <f t="shared" si="1"/>
        <v>16</v>
      </c>
      <c r="O19" s="5">
        <v>15</v>
      </c>
      <c r="P19" s="6">
        <v>6</v>
      </c>
      <c r="Q19" s="6">
        <v>7</v>
      </c>
      <c r="R19" s="6">
        <v>6</v>
      </c>
      <c r="S19" s="5">
        <f t="shared" si="2"/>
        <v>19</v>
      </c>
      <c r="X19" s="5">
        <v>15</v>
      </c>
      <c r="Y19" s="6">
        <v>6</v>
      </c>
      <c r="Z19" s="6">
        <v>6</v>
      </c>
      <c r="AA19" s="6">
        <v>6</v>
      </c>
      <c r="AB19" s="5">
        <f t="shared" si="3"/>
        <v>18</v>
      </c>
    </row>
    <row r="20" spans="1:28" ht="15.75">
      <c r="A20" s="2">
        <v>16</v>
      </c>
      <c r="B20" s="10">
        <v>7</v>
      </c>
      <c r="C20" s="10">
        <v>5</v>
      </c>
      <c r="D20" s="10">
        <v>7</v>
      </c>
      <c r="E20" s="5">
        <f t="shared" si="0"/>
        <v>19</v>
      </c>
      <c r="H20" s="2">
        <v>16</v>
      </c>
      <c r="I20" s="10">
        <v>6</v>
      </c>
      <c r="J20" s="10">
        <v>5</v>
      </c>
      <c r="K20" s="10">
        <v>6</v>
      </c>
      <c r="L20" s="5">
        <f t="shared" si="1"/>
        <v>17</v>
      </c>
      <c r="O20" s="2">
        <v>16</v>
      </c>
      <c r="P20" s="10">
        <v>5</v>
      </c>
      <c r="Q20" s="10">
        <v>6</v>
      </c>
      <c r="R20" s="10">
        <v>6</v>
      </c>
      <c r="S20" s="5">
        <f t="shared" si="2"/>
        <v>17</v>
      </c>
      <c r="X20" s="2">
        <v>16</v>
      </c>
      <c r="Y20" s="10">
        <v>6</v>
      </c>
      <c r="Z20" s="10">
        <v>5</v>
      </c>
      <c r="AA20" s="10">
        <v>6</v>
      </c>
      <c r="AB20" s="5">
        <f t="shared" si="3"/>
        <v>17</v>
      </c>
    </row>
    <row r="21" spans="1:28" ht="15.75">
      <c r="A21" s="2">
        <v>17</v>
      </c>
      <c r="B21" s="10">
        <v>6</v>
      </c>
      <c r="C21" s="10">
        <v>5</v>
      </c>
      <c r="D21" s="10">
        <v>6</v>
      </c>
      <c r="E21" s="5">
        <f t="shared" si="0"/>
        <v>17</v>
      </c>
      <c r="H21" s="2">
        <v>17</v>
      </c>
      <c r="I21" s="10">
        <v>5</v>
      </c>
      <c r="J21" s="10">
        <v>6</v>
      </c>
      <c r="K21" s="10">
        <v>5</v>
      </c>
      <c r="L21" s="5">
        <f t="shared" si="1"/>
        <v>16</v>
      </c>
      <c r="O21" s="2">
        <v>17</v>
      </c>
      <c r="P21" s="10">
        <v>5</v>
      </c>
      <c r="Q21" s="10">
        <v>3</v>
      </c>
      <c r="R21" s="10">
        <v>4</v>
      </c>
      <c r="S21" s="5">
        <f t="shared" si="2"/>
        <v>12</v>
      </c>
      <c r="X21" s="2">
        <v>17</v>
      </c>
      <c r="Y21" s="10">
        <v>3</v>
      </c>
      <c r="Z21" s="10">
        <v>4</v>
      </c>
      <c r="AA21" s="10">
        <v>3</v>
      </c>
      <c r="AB21" s="5">
        <f t="shared" si="3"/>
        <v>10</v>
      </c>
    </row>
    <row r="22" spans="1:28" ht="15.75">
      <c r="A22" s="2">
        <v>18</v>
      </c>
      <c r="B22" s="10">
        <v>7</v>
      </c>
      <c r="C22" s="10">
        <v>4</v>
      </c>
      <c r="D22" s="10">
        <v>7</v>
      </c>
      <c r="E22" s="5">
        <f t="shared" si="0"/>
        <v>18</v>
      </c>
      <c r="H22" s="2">
        <v>18</v>
      </c>
      <c r="I22" s="10">
        <v>6</v>
      </c>
      <c r="J22" s="10">
        <v>5</v>
      </c>
      <c r="K22" s="10">
        <v>6</v>
      </c>
      <c r="L22" s="5">
        <f t="shared" si="1"/>
        <v>17</v>
      </c>
      <c r="O22" s="2">
        <v>18</v>
      </c>
      <c r="P22" s="10">
        <v>5</v>
      </c>
      <c r="Q22" s="10">
        <v>5</v>
      </c>
      <c r="R22" s="10">
        <v>4</v>
      </c>
      <c r="S22" s="5">
        <f t="shared" si="2"/>
        <v>14</v>
      </c>
      <c r="X22" s="2">
        <v>18</v>
      </c>
      <c r="Y22" s="10">
        <v>3</v>
      </c>
      <c r="Z22" s="10">
        <v>3</v>
      </c>
      <c r="AA22" s="10">
        <v>3</v>
      </c>
      <c r="AB22" s="5">
        <f t="shared" si="3"/>
        <v>9</v>
      </c>
    </row>
    <row r="23" spans="1:28" ht="15.75">
      <c r="A23" s="2">
        <v>19</v>
      </c>
      <c r="B23" s="10">
        <v>7</v>
      </c>
      <c r="C23" s="10">
        <v>5</v>
      </c>
      <c r="D23" s="10">
        <v>7</v>
      </c>
      <c r="E23" s="5">
        <f t="shared" si="0"/>
        <v>19</v>
      </c>
      <c r="H23" s="2">
        <v>19</v>
      </c>
      <c r="I23" s="10">
        <v>5</v>
      </c>
      <c r="J23" s="10">
        <v>6</v>
      </c>
      <c r="K23" s="10">
        <v>5</v>
      </c>
      <c r="L23" s="5">
        <f t="shared" si="1"/>
        <v>16</v>
      </c>
      <c r="O23" s="2">
        <v>19</v>
      </c>
      <c r="P23" s="10">
        <v>5</v>
      </c>
      <c r="Q23" s="10">
        <v>6</v>
      </c>
      <c r="R23" s="10">
        <v>6</v>
      </c>
      <c r="S23" s="5">
        <f t="shared" si="2"/>
        <v>17</v>
      </c>
      <c r="X23" s="2">
        <v>19</v>
      </c>
      <c r="Y23" s="10">
        <v>3</v>
      </c>
      <c r="Z23" s="10">
        <v>3</v>
      </c>
      <c r="AA23" s="10">
        <v>3</v>
      </c>
      <c r="AB23" s="5">
        <f t="shared" si="3"/>
        <v>9</v>
      </c>
    </row>
    <row r="24" spans="1:28" ht="15.75">
      <c r="A24" s="2">
        <v>20</v>
      </c>
      <c r="B24" s="10">
        <v>6</v>
      </c>
      <c r="C24" s="10">
        <v>4</v>
      </c>
      <c r="D24" s="10">
        <v>7</v>
      </c>
      <c r="E24" s="5">
        <f t="shared" si="0"/>
        <v>17</v>
      </c>
      <c r="H24" s="2">
        <v>20</v>
      </c>
      <c r="I24" s="10">
        <v>6</v>
      </c>
      <c r="J24" s="10">
        <v>6</v>
      </c>
      <c r="K24" s="10">
        <v>6</v>
      </c>
      <c r="L24" s="5">
        <f t="shared" si="1"/>
        <v>18</v>
      </c>
      <c r="O24" s="2">
        <v>20</v>
      </c>
      <c r="P24" s="10">
        <v>6</v>
      </c>
      <c r="Q24" s="10">
        <v>6</v>
      </c>
      <c r="R24" s="10">
        <v>5</v>
      </c>
      <c r="S24" s="5">
        <f t="shared" si="2"/>
        <v>17</v>
      </c>
      <c r="X24" s="2">
        <v>20</v>
      </c>
      <c r="Y24" s="10">
        <v>5</v>
      </c>
      <c r="Z24" s="10">
        <v>5</v>
      </c>
      <c r="AA24" s="10">
        <v>5</v>
      </c>
      <c r="AB24" s="5">
        <f t="shared" si="3"/>
        <v>15</v>
      </c>
    </row>
    <row r="25" spans="1:28" ht="15" customHeight="1">
      <c r="A25" s="12" t="s">
        <v>3</v>
      </c>
      <c r="B25" s="7">
        <f>SUM(B5:B24)</f>
        <v>121</v>
      </c>
      <c r="C25" s="7">
        <f>SUM(C5:C24)</f>
        <v>82</v>
      </c>
      <c r="D25" s="7">
        <f>SUM(D5:D24)</f>
        <v>124</v>
      </c>
      <c r="E25" s="7">
        <f>SUM(E5:E24)</f>
        <v>327</v>
      </c>
      <c r="H25" s="12" t="s">
        <v>3</v>
      </c>
      <c r="I25" s="7">
        <f>SUM(I5:I24)</f>
        <v>115</v>
      </c>
      <c r="J25" s="7">
        <f>SUM(J5:J24)</f>
        <v>111</v>
      </c>
      <c r="K25" s="7">
        <f>SUM(K5:K24)</f>
        <v>117</v>
      </c>
      <c r="L25" s="7">
        <f>SUM(L5:L24)</f>
        <v>343</v>
      </c>
      <c r="O25" s="12" t="s">
        <v>3</v>
      </c>
      <c r="P25" s="7">
        <f>SUM(P5:P24)</f>
        <v>95</v>
      </c>
      <c r="Q25" s="7">
        <f>SUM(Q5:Q24)</f>
        <v>102</v>
      </c>
      <c r="R25" s="7">
        <f>SUM(R5:R24)</f>
        <v>101</v>
      </c>
      <c r="S25" s="7">
        <f>SUM(S5:S24)</f>
        <v>298</v>
      </c>
      <c r="X25" s="12" t="s">
        <v>3</v>
      </c>
      <c r="Y25" s="7">
        <f>SUM(Y5:Y24)</f>
        <v>89</v>
      </c>
      <c r="Z25" s="7">
        <f>SUM(Z5:Z24)</f>
        <v>72</v>
      </c>
      <c r="AA25" s="7">
        <f>SUM(AA5:AA24)</f>
        <v>91</v>
      </c>
      <c r="AB25" s="7">
        <f>SUM(AB5:AB24)</f>
        <v>252</v>
      </c>
    </row>
    <row r="26" spans="1:28" ht="15.75">
      <c r="A26" s="12" t="s">
        <v>4</v>
      </c>
      <c r="B26" s="34">
        <f>AVERAGE(B5:B24)</f>
        <v>6.05</v>
      </c>
      <c r="C26" s="34">
        <f>AVERAGE(C5:C24)</f>
        <v>4.0999999999999996</v>
      </c>
      <c r="D26" s="34">
        <f>AVERAGE(D5:D24)</f>
        <v>6.2</v>
      </c>
      <c r="E26" s="34">
        <f>AVERAGE(E5:E24)</f>
        <v>16.350000000000001</v>
      </c>
      <c r="H26" s="12" t="s">
        <v>4</v>
      </c>
      <c r="I26" s="34">
        <f>AVERAGE(I5:I24)</f>
        <v>5.75</v>
      </c>
      <c r="J26" s="34">
        <f>AVERAGE(J5:J24)</f>
        <v>5.55</v>
      </c>
      <c r="K26" s="34">
        <f>AVERAGE(K5:K24)</f>
        <v>5.85</v>
      </c>
      <c r="L26" s="34">
        <f>AVERAGE(L5:L24)</f>
        <v>17.149999999999999</v>
      </c>
      <c r="O26" s="12" t="s">
        <v>4</v>
      </c>
      <c r="P26" s="34">
        <f>AVERAGE(P5:P24)</f>
        <v>4.75</v>
      </c>
      <c r="Q26" s="34">
        <f>AVERAGE(Q5:Q24)</f>
        <v>5.0999999999999996</v>
      </c>
      <c r="R26" s="34">
        <f>AVERAGE(R5:R24)</f>
        <v>5.05</v>
      </c>
      <c r="S26" s="34">
        <f>AVERAGE(S5:S24)</f>
        <v>14.9</v>
      </c>
      <c r="X26" s="12" t="s">
        <v>4</v>
      </c>
      <c r="Y26" s="34">
        <f>AVERAGE(Y5:Y24)</f>
        <v>4.45</v>
      </c>
      <c r="Z26" s="34">
        <f>AVERAGE(Z5:Z24)</f>
        <v>3.6</v>
      </c>
      <c r="AA26" s="34">
        <f>AVERAGE(AA5:AA24)</f>
        <v>4.55</v>
      </c>
      <c r="AB26" s="34">
        <f>AVERAGE(AB5:AB24)</f>
        <v>12.6</v>
      </c>
    </row>
    <row r="27" spans="1:28">
      <c r="A27" s="11"/>
      <c r="B27" s="11"/>
      <c r="C27" s="11"/>
      <c r="D27" s="11"/>
      <c r="E27" s="11"/>
    </row>
    <row r="28" spans="1:28">
      <c r="A28" s="11"/>
      <c r="B28" s="11"/>
      <c r="C28" s="11"/>
      <c r="D28" s="11"/>
      <c r="E28" s="11"/>
    </row>
    <row r="29" spans="1:28">
      <c r="A29" s="11"/>
      <c r="B29" s="11"/>
      <c r="C29" s="11"/>
      <c r="D29" s="11"/>
      <c r="E29" s="11"/>
      <c r="H29" t="s">
        <v>5</v>
      </c>
      <c r="O29" t="s">
        <v>5</v>
      </c>
      <c r="X29" t="s">
        <v>5</v>
      </c>
    </row>
    <row r="30" spans="1:28" ht="17.25" customHeight="1">
      <c r="A30" s="11"/>
      <c r="B30" s="11"/>
      <c r="C30" s="11"/>
      <c r="D30" s="11"/>
      <c r="E30" s="11"/>
      <c r="H30" s="59" t="s">
        <v>0</v>
      </c>
      <c r="I30" s="61" t="s">
        <v>1</v>
      </c>
      <c r="J30" s="62"/>
      <c r="K30" s="63"/>
      <c r="L30" s="8" t="s">
        <v>2</v>
      </c>
      <c r="O30" s="59" t="s">
        <v>0</v>
      </c>
      <c r="P30" s="61" t="s">
        <v>1</v>
      </c>
      <c r="Q30" s="62"/>
      <c r="R30" s="63"/>
      <c r="S30" s="8" t="s">
        <v>2</v>
      </c>
      <c r="X30" s="59" t="s">
        <v>0</v>
      </c>
      <c r="Y30" s="61" t="s">
        <v>1</v>
      </c>
      <c r="Z30" s="62"/>
      <c r="AA30" s="63"/>
      <c r="AB30" s="8" t="s">
        <v>2</v>
      </c>
    </row>
    <row r="31" spans="1:28" ht="15.75">
      <c r="A31" s="11"/>
      <c r="B31" s="11"/>
      <c r="C31" s="11"/>
      <c r="D31" s="11"/>
      <c r="E31" s="11"/>
      <c r="H31" s="60"/>
      <c r="I31" s="3">
        <v>110</v>
      </c>
      <c r="J31" s="3">
        <v>220</v>
      </c>
      <c r="K31" s="3">
        <v>330</v>
      </c>
      <c r="L31" s="9"/>
      <c r="O31" s="60"/>
      <c r="P31" s="3">
        <v>110</v>
      </c>
      <c r="Q31" s="3">
        <v>220</v>
      </c>
      <c r="R31" s="3">
        <v>330</v>
      </c>
      <c r="S31" s="9"/>
      <c r="X31" s="60"/>
      <c r="Y31" s="3">
        <v>110</v>
      </c>
      <c r="Z31" s="3">
        <v>220</v>
      </c>
      <c r="AA31" s="3">
        <v>330</v>
      </c>
      <c r="AB31" s="9"/>
    </row>
    <row r="32" spans="1:28" ht="15.75">
      <c r="A32" s="11"/>
      <c r="B32" s="11"/>
      <c r="C32" s="11"/>
      <c r="D32" s="11"/>
      <c r="E32" s="11"/>
      <c r="H32" s="5">
        <v>1</v>
      </c>
      <c r="I32" s="35">
        <f t="shared" ref="I32:K51" si="4">SQRT(I5+0.5)</f>
        <v>2.7386127875258306</v>
      </c>
      <c r="J32" s="35">
        <f t="shared" si="4"/>
        <v>2.7386127875258306</v>
      </c>
      <c r="K32" s="35">
        <f t="shared" si="4"/>
        <v>2.5495097567963922</v>
      </c>
      <c r="L32" s="35">
        <f>SUM(I32:K32)</f>
        <v>8.0267353318480534</v>
      </c>
      <c r="O32" s="5">
        <v>1</v>
      </c>
      <c r="P32" s="35">
        <f t="shared" ref="P32:R51" si="5">SQRT(P5+0.5)</f>
        <v>2.5495097567963922</v>
      </c>
      <c r="Q32" s="35">
        <f t="shared" si="5"/>
        <v>2.5495097567963922</v>
      </c>
      <c r="R32" s="35">
        <f t="shared" si="5"/>
        <v>2.7386127875258306</v>
      </c>
      <c r="S32" s="35">
        <f>SUM(P32:R32)</f>
        <v>7.8376323011186155</v>
      </c>
      <c r="X32" s="5">
        <v>1</v>
      </c>
      <c r="Y32" s="35">
        <f t="shared" ref="Y32:AA51" si="6">SQRT(Y5+0.5)</f>
        <v>2.3452078799117149</v>
      </c>
      <c r="Z32" s="35">
        <f t="shared" si="6"/>
        <v>2.5495097567963922</v>
      </c>
      <c r="AA32" s="35">
        <f t="shared" si="6"/>
        <v>2.5495097567963922</v>
      </c>
      <c r="AB32" s="35">
        <f>SUM(Y32:AA32)</f>
        <v>7.4442273935044989</v>
      </c>
    </row>
    <row r="33" spans="1:28" ht="15.75">
      <c r="A33" s="11"/>
      <c r="B33" s="11"/>
      <c r="C33" s="11"/>
      <c r="D33" s="11"/>
      <c r="E33" s="11"/>
      <c r="H33" s="5">
        <v>2</v>
      </c>
      <c r="I33" s="35">
        <f t="shared" si="4"/>
        <v>2.7386127875258306</v>
      </c>
      <c r="J33" s="35">
        <f t="shared" si="4"/>
        <v>2.3452078799117149</v>
      </c>
      <c r="K33" s="35">
        <f t="shared" si="4"/>
        <v>2.5495097567963922</v>
      </c>
      <c r="L33" s="35">
        <f t="shared" ref="L33:L53" si="7">SUM(I33:K33)</f>
        <v>7.6333304242339377</v>
      </c>
      <c r="O33" s="5">
        <v>2</v>
      </c>
      <c r="P33" s="35">
        <f t="shared" si="5"/>
        <v>2.5495097567963922</v>
      </c>
      <c r="Q33" s="35">
        <f t="shared" si="5"/>
        <v>2.5495097567963922</v>
      </c>
      <c r="R33" s="35">
        <f t="shared" si="5"/>
        <v>2.5495097567963922</v>
      </c>
      <c r="S33" s="35">
        <f t="shared" ref="S33:S53" si="8">SUM(P33:R33)</f>
        <v>7.6485292703891767</v>
      </c>
      <c r="X33" s="5">
        <v>2</v>
      </c>
      <c r="Y33" s="35">
        <f t="shared" si="6"/>
        <v>2.3452078799117149</v>
      </c>
      <c r="Z33" s="35">
        <f t="shared" si="6"/>
        <v>2.1213203435596424</v>
      </c>
      <c r="AA33" s="35">
        <f t="shared" si="6"/>
        <v>2.1213203435596424</v>
      </c>
      <c r="AB33" s="35">
        <f t="shared" ref="AB33:AB53" si="9">SUM(Y33:AA33)</f>
        <v>6.5878485670309992</v>
      </c>
    </row>
    <row r="34" spans="1:28" ht="15.75">
      <c r="A34" s="11"/>
      <c r="B34" s="11"/>
      <c r="C34" s="11"/>
      <c r="D34" s="11"/>
      <c r="E34" s="11"/>
      <c r="H34" s="5">
        <v>3</v>
      </c>
      <c r="I34" s="35">
        <f t="shared" si="4"/>
        <v>2.3452078799117149</v>
      </c>
      <c r="J34" s="35">
        <f t="shared" si="4"/>
        <v>2.5495097567963922</v>
      </c>
      <c r="K34" s="35">
        <f t="shared" si="4"/>
        <v>2.3452078799117149</v>
      </c>
      <c r="L34" s="35">
        <f t="shared" si="7"/>
        <v>7.239925516619822</v>
      </c>
      <c r="O34" s="5">
        <v>3</v>
      </c>
      <c r="P34" s="35">
        <f t="shared" si="5"/>
        <v>2.3452078799117149</v>
      </c>
      <c r="Q34" s="35">
        <f t="shared" si="5"/>
        <v>2.5495097567963922</v>
      </c>
      <c r="R34" s="35">
        <f t="shared" si="5"/>
        <v>2.1213203435596424</v>
      </c>
      <c r="S34" s="35">
        <f t="shared" si="8"/>
        <v>7.0160379802677486</v>
      </c>
      <c r="X34" s="5">
        <v>3</v>
      </c>
      <c r="Y34" s="35">
        <f t="shared" si="6"/>
        <v>2.3452078799117149</v>
      </c>
      <c r="Z34" s="35">
        <f t="shared" si="6"/>
        <v>2.1213203435596424</v>
      </c>
      <c r="AA34" s="35">
        <f t="shared" si="6"/>
        <v>2.1213203435596424</v>
      </c>
      <c r="AB34" s="35">
        <f t="shared" si="9"/>
        <v>6.5878485670309992</v>
      </c>
    </row>
    <row r="35" spans="1:28" ht="15.75">
      <c r="A35" s="11"/>
      <c r="B35" s="11"/>
      <c r="C35" s="11"/>
      <c r="D35" s="11"/>
      <c r="E35" s="11"/>
      <c r="H35" s="5">
        <v>4</v>
      </c>
      <c r="I35" s="35">
        <f t="shared" si="4"/>
        <v>2.5495097567963922</v>
      </c>
      <c r="J35" s="35">
        <f t="shared" si="4"/>
        <v>2.5495097567963922</v>
      </c>
      <c r="K35" s="35">
        <f t="shared" si="4"/>
        <v>2.5495097567963922</v>
      </c>
      <c r="L35" s="35">
        <f t="shared" si="7"/>
        <v>7.6485292703891767</v>
      </c>
      <c r="O35" s="5">
        <v>4</v>
      </c>
      <c r="P35" s="35">
        <f t="shared" si="5"/>
        <v>2.3452078799117149</v>
      </c>
      <c r="Q35" s="35">
        <f t="shared" si="5"/>
        <v>2.5495097567963922</v>
      </c>
      <c r="R35" s="35">
        <f t="shared" si="5"/>
        <v>2.3452078799117149</v>
      </c>
      <c r="S35" s="35">
        <f t="shared" si="8"/>
        <v>7.239925516619822</v>
      </c>
      <c r="X35" s="5">
        <v>4</v>
      </c>
      <c r="Y35" s="35">
        <f t="shared" si="6"/>
        <v>1.8708286933869707</v>
      </c>
      <c r="Z35" s="35">
        <f t="shared" si="6"/>
        <v>1.5811388300841898</v>
      </c>
      <c r="AA35" s="35">
        <f t="shared" si="6"/>
        <v>1.8708286933869707</v>
      </c>
      <c r="AB35" s="35">
        <f t="shared" si="9"/>
        <v>5.3227962168581309</v>
      </c>
    </row>
    <row r="36" spans="1:28" ht="15.75">
      <c r="A36" s="11"/>
      <c r="B36" s="11"/>
      <c r="C36" s="11"/>
      <c r="D36" s="11"/>
      <c r="E36" s="11"/>
      <c r="H36" s="5">
        <v>5</v>
      </c>
      <c r="I36" s="35">
        <f t="shared" si="4"/>
        <v>2.3452078799117149</v>
      </c>
      <c r="J36" s="35">
        <f t="shared" si="4"/>
        <v>2.3452078799117149</v>
      </c>
      <c r="K36" s="35">
        <f t="shared" si="4"/>
        <v>2.7386127875258306</v>
      </c>
      <c r="L36" s="35">
        <f t="shared" si="7"/>
        <v>7.4290285473492599</v>
      </c>
      <c r="O36" s="5">
        <v>5</v>
      </c>
      <c r="P36" s="35">
        <f t="shared" si="5"/>
        <v>2.1213203435596424</v>
      </c>
      <c r="Q36" s="35">
        <f t="shared" si="5"/>
        <v>1.8708286933869707</v>
      </c>
      <c r="R36" s="35">
        <f t="shared" si="5"/>
        <v>2.7386127875258306</v>
      </c>
      <c r="S36" s="35">
        <f t="shared" si="8"/>
        <v>6.7307618244724434</v>
      </c>
      <c r="X36" s="5">
        <v>5</v>
      </c>
      <c r="Y36" s="35">
        <f t="shared" si="6"/>
        <v>2.5495097567963922</v>
      </c>
      <c r="Z36" s="35">
        <f t="shared" si="6"/>
        <v>1.8708286933869707</v>
      </c>
      <c r="AA36" s="35">
        <f t="shared" si="6"/>
        <v>2.3452078799117149</v>
      </c>
      <c r="AB36" s="35">
        <f t="shared" si="9"/>
        <v>6.7655463300950771</v>
      </c>
    </row>
    <row r="37" spans="1:28" ht="15.75">
      <c r="A37" s="11"/>
      <c r="B37" s="11"/>
      <c r="C37" s="11"/>
      <c r="D37" s="11"/>
      <c r="E37" s="11"/>
      <c r="H37" s="5">
        <v>6</v>
      </c>
      <c r="I37" s="35">
        <f t="shared" si="4"/>
        <v>2.7386127875258306</v>
      </c>
      <c r="J37" s="35">
        <f t="shared" si="4"/>
        <v>2.5495097567963922</v>
      </c>
      <c r="K37" s="35">
        <f t="shared" si="4"/>
        <v>2.5495097567963922</v>
      </c>
      <c r="L37" s="35">
        <f t="shared" si="7"/>
        <v>7.8376323011186146</v>
      </c>
      <c r="O37" s="5">
        <v>6</v>
      </c>
      <c r="P37" s="35">
        <f t="shared" si="5"/>
        <v>2.3452078799117149</v>
      </c>
      <c r="Q37" s="35">
        <f t="shared" si="5"/>
        <v>2.5495097567963922</v>
      </c>
      <c r="R37" s="35">
        <f t="shared" si="5"/>
        <v>2.1213203435596424</v>
      </c>
      <c r="S37" s="35">
        <f t="shared" si="8"/>
        <v>7.0160379802677486</v>
      </c>
      <c r="X37" s="5">
        <v>6</v>
      </c>
      <c r="Y37" s="35">
        <f t="shared" si="6"/>
        <v>2.3452078799117149</v>
      </c>
      <c r="Z37" s="35">
        <f t="shared" si="6"/>
        <v>1.8708286933869707</v>
      </c>
      <c r="AA37" s="35">
        <f t="shared" si="6"/>
        <v>2.3452078799117149</v>
      </c>
      <c r="AB37" s="35">
        <f t="shared" si="9"/>
        <v>6.5612444532104011</v>
      </c>
    </row>
    <row r="38" spans="1:28" ht="15.75" customHeight="1">
      <c r="A38" s="64" t="s">
        <v>8</v>
      </c>
      <c r="B38" s="65"/>
      <c r="C38" s="65"/>
      <c r="D38" s="65"/>
      <c r="E38" s="66"/>
      <c r="H38" s="5">
        <v>7</v>
      </c>
      <c r="I38" s="35">
        <f t="shared" si="4"/>
        <v>2.5495097567963922</v>
      </c>
      <c r="J38" s="35">
        <f t="shared" si="4"/>
        <v>2.3452078799117149</v>
      </c>
      <c r="K38" s="35">
        <f t="shared" si="4"/>
        <v>2.3452078799117149</v>
      </c>
      <c r="L38" s="35">
        <f t="shared" si="7"/>
        <v>7.239925516619822</v>
      </c>
      <c r="O38" s="5">
        <v>7</v>
      </c>
      <c r="P38" s="35">
        <f t="shared" si="5"/>
        <v>2.3452078799117149</v>
      </c>
      <c r="Q38" s="35">
        <f t="shared" si="5"/>
        <v>1.8708286933869707</v>
      </c>
      <c r="R38" s="35">
        <f t="shared" si="5"/>
        <v>2.3452078799117149</v>
      </c>
      <c r="S38" s="35">
        <f t="shared" si="8"/>
        <v>6.5612444532104011</v>
      </c>
      <c r="X38" s="5">
        <v>7</v>
      </c>
      <c r="Y38" s="35">
        <f t="shared" si="6"/>
        <v>2.5495097567963922</v>
      </c>
      <c r="Z38" s="35">
        <f t="shared" si="6"/>
        <v>1.8708286933869707</v>
      </c>
      <c r="AA38" s="35">
        <f t="shared" si="6"/>
        <v>2.1213203435596424</v>
      </c>
      <c r="AB38" s="35">
        <f t="shared" si="9"/>
        <v>6.5416587937430055</v>
      </c>
    </row>
    <row r="39" spans="1:28" ht="15.75" customHeight="1">
      <c r="A39" s="59" t="s">
        <v>0</v>
      </c>
      <c r="B39" s="61" t="s">
        <v>1</v>
      </c>
      <c r="C39" s="62"/>
      <c r="D39" s="63"/>
      <c r="E39" s="59" t="s">
        <v>2</v>
      </c>
      <c r="H39" s="5">
        <v>8</v>
      </c>
      <c r="I39" s="35">
        <f t="shared" si="4"/>
        <v>2.3452078799117149</v>
      </c>
      <c r="J39" s="35">
        <f t="shared" si="4"/>
        <v>2.5495097567963922</v>
      </c>
      <c r="K39" s="35">
        <f t="shared" si="4"/>
        <v>2.5495097567963922</v>
      </c>
      <c r="L39" s="35">
        <f t="shared" si="7"/>
        <v>7.4442273935044989</v>
      </c>
      <c r="O39" s="5">
        <v>8</v>
      </c>
      <c r="P39" s="35">
        <f t="shared" si="5"/>
        <v>1.8708286933869707</v>
      </c>
      <c r="Q39" s="35">
        <f t="shared" si="5"/>
        <v>2.5495097567963922</v>
      </c>
      <c r="R39" s="35">
        <f t="shared" si="5"/>
        <v>2.5495097567963922</v>
      </c>
      <c r="S39" s="35">
        <f t="shared" si="8"/>
        <v>6.9698482069797549</v>
      </c>
      <c r="X39" s="5">
        <v>8</v>
      </c>
      <c r="Y39" s="35">
        <f t="shared" si="6"/>
        <v>2.3452078799117149</v>
      </c>
      <c r="Z39" s="35">
        <f t="shared" si="6"/>
        <v>2.1213203435596424</v>
      </c>
      <c r="AA39" s="35">
        <f t="shared" si="6"/>
        <v>2.5495097567963922</v>
      </c>
      <c r="AB39" s="35">
        <f t="shared" si="9"/>
        <v>7.0160379802677495</v>
      </c>
    </row>
    <row r="40" spans="1:28" ht="15.75">
      <c r="A40" s="60"/>
      <c r="B40" s="3">
        <v>110</v>
      </c>
      <c r="C40" s="3">
        <v>220</v>
      </c>
      <c r="D40" s="3">
        <v>330</v>
      </c>
      <c r="E40" s="60"/>
      <c r="H40" s="5">
        <v>9</v>
      </c>
      <c r="I40" s="35">
        <f t="shared" si="4"/>
        <v>2.3452078799117149</v>
      </c>
      <c r="J40" s="35">
        <f t="shared" si="4"/>
        <v>2.3452078799117149</v>
      </c>
      <c r="K40" s="35">
        <f t="shared" si="4"/>
        <v>2.5495097567963922</v>
      </c>
      <c r="L40" s="35">
        <f t="shared" si="7"/>
        <v>7.239925516619822</v>
      </c>
      <c r="O40" s="5">
        <v>9</v>
      </c>
      <c r="P40" s="35">
        <f t="shared" si="5"/>
        <v>2.1213203435596424</v>
      </c>
      <c r="Q40" s="35">
        <f t="shared" si="5"/>
        <v>2.1213203435596424</v>
      </c>
      <c r="R40" s="35">
        <f t="shared" si="5"/>
        <v>2.1213203435596424</v>
      </c>
      <c r="S40" s="35">
        <f t="shared" si="8"/>
        <v>6.3639610306789276</v>
      </c>
      <c r="X40" s="5">
        <v>9</v>
      </c>
      <c r="Y40" s="35">
        <f t="shared" si="6"/>
        <v>2.3452078799117149</v>
      </c>
      <c r="Z40" s="35">
        <f t="shared" si="6"/>
        <v>1.5811388300841898</v>
      </c>
      <c r="AA40" s="35">
        <f t="shared" si="6"/>
        <v>2.5495097567963922</v>
      </c>
      <c r="AB40" s="35">
        <f t="shared" si="9"/>
        <v>6.4758564667922967</v>
      </c>
    </row>
    <row r="41" spans="1:28" ht="15.75">
      <c r="A41" s="5">
        <v>1</v>
      </c>
      <c r="B41" s="35">
        <f>SQRT(B5+0.5)</f>
        <v>2.7386127875258306</v>
      </c>
      <c r="C41" s="35">
        <f>SQRT(C5+0.5)</f>
        <v>2.5495097567963922</v>
      </c>
      <c r="D41" s="35">
        <f>SQRT(D5+0.5)</f>
        <v>2.3452078799117149</v>
      </c>
      <c r="E41" s="35">
        <f>SUM(B41:D41)</f>
        <v>7.6333304242339377</v>
      </c>
      <c r="H41" s="5">
        <v>10</v>
      </c>
      <c r="I41" s="35">
        <f t="shared" si="4"/>
        <v>2.1213203435596424</v>
      </c>
      <c r="J41" s="35">
        <f t="shared" si="4"/>
        <v>2.5495097567963922</v>
      </c>
      <c r="K41" s="35">
        <f t="shared" si="4"/>
        <v>2.5495097567963922</v>
      </c>
      <c r="L41" s="35">
        <f t="shared" si="7"/>
        <v>7.2203398571524273</v>
      </c>
      <c r="O41" s="5">
        <v>10</v>
      </c>
      <c r="P41" s="35">
        <f t="shared" si="5"/>
        <v>2.1213203435596424</v>
      </c>
      <c r="Q41" s="35">
        <f t="shared" si="5"/>
        <v>1.8708286933869707</v>
      </c>
      <c r="R41" s="35">
        <f t="shared" si="5"/>
        <v>2.1213203435596424</v>
      </c>
      <c r="S41" s="35">
        <f t="shared" si="8"/>
        <v>6.1134693805062561</v>
      </c>
      <c r="X41" s="5">
        <v>10</v>
      </c>
      <c r="Y41" s="35">
        <f t="shared" si="6"/>
        <v>1.8708286933869707</v>
      </c>
      <c r="Z41" s="35">
        <f t="shared" si="6"/>
        <v>1.5811388300841898</v>
      </c>
      <c r="AA41" s="35">
        <f t="shared" si="6"/>
        <v>1.8708286933869707</v>
      </c>
      <c r="AB41" s="35">
        <f t="shared" si="9"/>
        <v>5.3227962168581309</v>
      </c>
    </row>
    <row r="42" spans="1:28" ht="15.75">
      <c r="A42" s="5">
        <v>2</v>
      </c>
      <c r="B42" s="35">
        <f t="shared" ref="B42:D60" si="10">SQRT(B6+0.5)</f>
        <v>2.7386127875258306</v>
      </c>
      <c r="C42" s="35">
        <f t="shared" si="10"/>
        <v>2.1213203435596424</v>
      </c>
      <c r="D42" s="35">
        <f t="shared" si="10"/>
        <v>2.5495097567963922</v>
      </c>
      <c r="E42" s="35">
        <f t="shared" ref="E42:E62" si="11">SUM(B42:D42)</f>
        <v>7.4094428878818652</v>
      </c>
      <c r="H42" s="5">
        <v>11</v>
      </c>
      <c r="I42" s="35">
        <f t="shared" si="4"/>
        <v>2.7386127875258306</v>
      </c>
      <c r="J42" s="35">
        <f t="shared" si="4"/>
        <v>2.5495097567963922</v>
      </c>
      <c r="K42" s="35">
        <f t="shared" si="4"/>
        <v>2.5495097567963922</v>
      </c>
      <c r="L42" s="35">
        <f t="shared" si="7"/>
        <v>7.8376323011186146</v>
      </c>
      <c r="O42" s="5">
        <v>11</v>
      </c>
      <c r="P42" s="35">
        <f t="shared" si="5"/>
        <v>2.3452078799117149</v>
      </c>
      <c r="Q42" s="35">
        <f t="shared" si="5"/>
        <v>2.1213203435596424</v>
      </c>
      <c r="R42" s="35">
        <f t="shared" si="5"/>
        <v>2.3452078799117149</v>
      </c>
      <c r="S42" s="35">
        <f t="shared" si="8"/>
        <v>6.8117361033830726</v>
      </c>
      <c r="X42" s="5">
        <v>11</v>
      </c>
      <c r="Y42" s="35">
        <f t="shared" si="6"/>
        <v>2.3452078799117149</v>
      </c>
      <c r="Z42" s="35">
        <f t="shared" si="6"/>
        <v>2.5495097567963922</v>
      </c>
      <c r="AA42" s="35">
        <f t="shared" si="6"/>
        <v>2.3452078799117149</v>
      </c>
      <c r="AB42" s="35">
        <f t="shared" si="9"/>
        <v>7.239925516619822</v>
      </c>
    </row>
    <row r="43" spans="1:28" ht="15.75">
      <c r="A43" s="5">
        <v>3</v>
      </c>
      <c r="B43" s="35">
        <f t="shared" si="10"/>
        <v>2.1213203435596424</v>
      </c>
      <c r="C43" s="35">
        <f t="shared" si="10"/>
        <v>1.8708286933869707</v>
      </c>
      <c r="D43" s="35">
        <f t="shared" si="10"/>
        <v>2.3452078799117149</v>
      </c>
      <c r="E43" s="35">
        <f t="shared" si="11"/>
        <v>6.3373569168583277</v>
      </c>
      <c r="H43" s="5">
        <v>12</v>
      </c>
      <c r="I43" s="35">
        <f t="shared" si="4"/>
        <v>2.5495097567963922</v>
      </c>
      <c r="J43" s="35">
        <f t="shared" si="4"/>
        <v>1.8708286933869707</v>
      </c>
      <c r="K43" s="35">
        <f t="shared" si="4"/>
        <v>2.5495097567963922</v>
      </c>
      <c r="L43" s="35">
        <f t="shared" si="7"/>
        <v>6.9698482069797549</v>
      </c>
      <c r="O43" s="5">
        <v>12</v>
      </c>
      <c r="P43" s="35">
        <f t="shared" si="5"/>
        <v>2.5495097567963922</v>
      </c>
      <c r="Q43" s="35">
        <f t="shared" si="5"/>
        <v>2.1213203435596424</v>
      </c>
      <c r="R43" s="35">
        <f t="shared" si="5"/>
        <v>2.3452078799117149</v>
      </c>
      <c r="S43" s="35">
        <f t="shared" si="8"/>
        <v>7.0160379802677504</v>
      </c>
      <c r="X43" s="5">
        <v>12</v>
      </c>
      <c r="Y43" s="35">
        <f t="shared" si="6"/>
        <v>2.5495097567963922</v>
      </c>
      <c r="Z43" s="35">
        <f t="shared" si="6"/>
        <v>1.8708286933869707</v>
      </c>
      <c r="AA43" s="35">
        <f t="shared" si="6"/>
        <v>2.1213203435596424</v>
      </c>
      <c r="AB43" s="35">
        <f t="shared" si="9"/>
        <v>6.5416587937430055</v>
      </c>
    </row>
    <row r="44" spans="1:28" ht="15.75">
      <c r="A44" s="5">
        <v>4</v>
      </c>
      <c r="B44" s="35">
        <f t="shared" si="10"/>
        <v>2.5495097567963922</v>
      </c>
      <c r="C44" s="35">
        <f t="shared" si="10"/>
        <v>2.5495097567963922</v>
      </c>
      <c r="D44" s="35">
        <f t="shared" si="10"/>
        <v>2.7386127875258306</v>
      </c>
      <c r="E44" s="35">
        <f t="shared" si="11"/>
        <v>7.8376323011186155</v>
      </c>
      <c r="H44" s="5">
        <v>13</v>
      </c>
      <c r="I44" s="35">
        <f t="shared" si="4"/>
        <v>2.5495097567963922</v>
      </c>
      <c r="J44" s="35">
        <f t="shared" si="4"/>
        <v>2.5495097567963922</v>
      </c>
      <c r="K44" s="35">
        <f t="shared" si="4"/>
        <v>2.5495097567963922</v>
      </c>
      <c r="L44" s="35">
        <f t="shared" si="7"/>
        <v>7.6485292703891767</v>
      </c>
      <c r="O44" s="5">
        <v>13</v>
      </c>
      <c r="P44" s="35">
        <f t="shared" si="5"/>
        <v>1.5811388300841898</v>
      </c>
      <c r="Q44" s="35">
        <f t="shared" si="5"/>
        <v>2.5495097567963922</v>
      </c>
      <c r="R44" s="35">
        <f t="shared" si="5"/>
        <v>2.1213203435596424</v>
      </c>
      <c r="S44" s="35">
        <f t="shared" si="8"/>
        <v>6.2519689304402242</v>
      </c>
      <c r="X44" s="5">
        <v>13</v>
      </c>
      <c r="Y44" s="35">
        <f t="shared" si="6"/>
        <v>1.5811388300841898</v>
      </c>
      <c r="Z44" s="35">
        <f t="shared" si="6"/>
        <v>1.5811388300841898</v>
      </c>
      <c r="AA44" s="35">
        <f t="shared" si="6"/>
        <v>2.3452078799117149</v>
      </c>
      <c r="AB44" s="35">
        <f t="shared" si="9"/>
        <v>5.5074855400800944</v>
      </c>
    </row>
    <row r="45" spans="1:28" ht="15.75">
      <c r="A45" s="5">
        <v>5</v>
      </c>
      <c r="B45" s="35">
        <f t="shared" si="10"/>
        <v>2.7386127875258306</v>
      </c>
      <c r="C45" s="35">
        <f t="shared" si="10"/>
        <v>1.5811388300841898</v>
      </c>
      <c r="D45" s="35">
        <f t="shared" si="10"/>
        <v>2.3452078799117149</v>
      </c>
      <c r="E45" s="35">
        <f t="shared" si="11"/>
        <v>6.6649594975217354</v>
      </c>
      <c r="H45" s="5">
        <v>14</v>
      </c>
      <c r="I45" s="35">
        <f t="shared" si="4"/>
        <v>2.5495097567963922</v>
      </c>
      <c r="J45" s="35">
        <f t="shared" si="4"/>
        <v>2.5495097567963922</v>
      </c>
      <c r="K45" s="35">
        <f t="shared" si="4"/>
        <v>2.5495097567963922</v>
      </c>
      <c r="L45" s="35">
        <f t="shared" si="7"/>
        <v>7.6485292703891767</v>
      </c>
      <c r="O45" s="5">
        <v>14</v>
      </c>
      <c r="P45" s="35">
        <f t="shared" si="5"/>
        <v>1.8708286933869707</v>
      </c>
      <c r="Q45" s="35">
        <f t="shared" si="5"/>
        <v>2.5495097567963922</v>
      </c>
      <c r="R45" s="35">
        <f t="shared" si="5"/>
        <v>2.1213203435596424</v>
      </c>
      <c r="S45" s="35">
        <f t="shared" si="8"/>
        <v>6.5416587937430055</v>
      </c>
      <c r="X45" s="5">
        <v>14</v>
      </c>
      <c r="Y45" s="35">
        <f t="shared" si="6"/>
        <v>1.5811388300841898</v>
      </c>
      <c r="Z45" s="35">
        <f t="shared" si="6"/>
        <v>1.5811388300841898</v>
      </c>
      <c r="AA45" s="35">
        <f t="shared" si="6"/>
        <v>2.3452078799117149</v>
      </c>
      <c r="AB45" s="35">
        <f t="shared" si="9"/>
        <v>5.5074855400800944</v>
      </c>
    </row>
    <row r="46" spans="1:28" ht="15.75">
      <c r="A46" s="5">
        <v>6</v>
      </c>
      <c r="B46" s="35">
        <f t="shared" si="10"/>
        <v>2.3452078799117149</v>
      </c>
      <c r="C46" s="35">
        <f t="shared" si="10"/>
        <v>2.1213203435596424</v>
      </c>
      <c r="D46" s="35">
        <f t="shared" si="10"/>
        <v>2.5495097567963922</v>
      </c>
      <c r="E46" s="35">
        <f t="shared" si="11"/>
        <v>7.0160379802677495</v>
      </c>
      <c r="H46" s="5">
        <v>15</v>
      </c>
      <c r="I46" s="35">
        <f t="shared" si="4"/>
        <v>2.3452078799117149</v>
      </c>
      <c r="J46" s="35">
        <f t="shared" si="4"/>
        <v>2.3452078799117149</v>
      </c>
      <c r="K46" s="35">
        <f t="shared" si="4"/>
        <v>2.5495097567963922</v>
      </c>
      <c r="L46" s="35">
        <f t="shared" si="7"/>
        <v>7.239925516619822</v>
      </c>
      <c r="O46" s="5">
        <v>15</v>
      </c>
      <c r="P46" s="35">
        <f t="shared" si="5"/>
        <v>2.5495097567963922</v>
      </c>
      <c r="Q46" s="35">
        <f t="shared" si="5"/>
        <v>2.7386127875258306</v>
      </c>
      <c r="R46" s="35">
        <f t="shared" si="5"/>
        <v>2.5495097567963922</v>
      </c>
      <c r="S46" s="35">
        <f t="shared" si="8"/>
        <v>7.8376323011186146</v>
      </c>
      <c r="X46" s="5">
        <v>15</v>
      </c>
      <c r="Y46" s="35">
        <f t="shared" si="6"/>
        <v>2.5495097567963922</v>
      </c>
      <c r="Z46" s="35">
        <f t="shared" si="6"/>
        <v>2.5495097567963922</v>
      </c>
      <c r="AA46" s="35">
        <f t="shared" si="6"/>
        <v>2.5495097567963922</v>
      </c>
      <c r="AB46" s="35">
        <f t="shared" si="9"/>
        <v>7.6485292703891767</v>
      </c>
    </row>
    <row r="47" spans="1:28" ht="15.75">
      <c r="A47" s="5">
        <v>7</v>
      </c>
      <c r="B47" s="35">
        <f t="shared" si="10"/>
        <v>2.5495097567963922</v>
      </c>
      <c r="C47" s="35">
        <f t="shared" si="10"/>
        <v>2.1213203435596424</v>
      </c>
      <c r="D47" s="35">
        <f t="shared" si="10"/>
        <v>2.5495097567963922</v>
      </c>
      <c r="E47" s="35">
        <f t="shared" si="11"/>
        <v>7.2203398571524273</v>
      </c>
      <c r="H47" s="2">
        <v>16</v>
      </c>
      <c r="I47" s="35">
        <f t="shared" si="4"/>
        <v>2.5495097567963922</v>
      </c>
      <c r="J47" s="35">
        <f t="shared" si="4"/>
        <v>2.3452078799117149</v>
      </c>
      <c r="K47" s="35">
        <f t="shared" si="4"/>
        <v>2.5495097567963922</v>
      </c>
      <c r="L47" s="35">
        <f t="shared" si="7"/>
        <v>7.4442273935044989</v>
      </c>
      <c r="O47" s="2">
        <v>16</v>
      </c>
      <c r="P47" s="35">
        <f t="shared" si="5"/>
        <v>2.3452078799117149</v>
      </c>
      <c r="Q47" s="35">
        <f t="shared" si="5"/>
        <v>2.5495097567963922</v>
      </c>
      <c r="R47" s="35">
        <f t="shared" si="5"/>
        <v>2.5495097567963922</v>
      </c>
      <c r="S47" s="35">
        <f t="shared" si="8"/>
        <v>7.4442273935044989</v>
      </c>
      <c r="X47" s="2">
        <v>16</v>
      </c>
      <c r="Y47" s="35">
        <f t="shared" si="6"/>
        <v>2.5495097567963922</v>
      </c>
      <c r="Z47" s="35">
        <f t="shared" si="6"/>
        <v>2.3452078799117149</v>
      </c>
      <c r="AA47" s="35">
        <f t="shared" si="6"/>
        <v>2.5495097567963922</v>
      </c>
      <c r="AB47" s="35">
        <f t="shared" si="9"/>
        <v>7.4442273935044989</v>
      </c>
    </row>
    <row r="48" spans="1:28" ht="15.75">
      <c r="A48" s="5">
        <v>8</v>
      </c>
      <c r="B48" s="35">
        <f t="shared" si="10"/>
        <v>2.5495097567963922</v>
      </c>
      <c r="C48" s="35">
        <f t="shared" si="10"/>
        <v>1.8708286933869707</v>
      </c>
      <c r="D48" s="35">
        <f t="shared" si="10"/>
        <v>2.3452078799117149</v>
      </c>
      <c r="E48" s="35">
        <f t="shared" si="11"/>
        <v>6.7655463300950771</v>
      </c>
      <c r="H48" s="2">
        <v>17</v>
      </c>
      <c r="I48" s="35">
        <f t="shared" si="4"/>
        <v>2.3452078799117149</v>
      </c>
      <c r="J48" s="35">
        <f t="shared" si="4"/>
        <v>2.5495097567963922</v>
      </c>
      <c r="K48" s="35">
        <f t="shared" si="4"/>
        <v>2.3452078799117149</v>
      </c>
      <c r="L48" s="35">
        <f t="shared" si="7"/>
        <v>7.239925516619822</v>
      </c>
      <c r="O48" s="2">
        <v>17</v>
      </c>
      <c r="P48" s="35">
        <f t="shared" si="5"/>
        <v>2.3452078799117149</v>
      </c>
      <c r="Q48" s="35">
        <f t="shared" si="5"/>
        <v>1.8708286933869707</v>
      </c>
      <c r="R48" s="35">
        <f t="shared" si="5"/>
        <v>2.1213203435596424</v>
      </c>
      <c r="S48" s="35">
        <f t="shared" si="8"/>
        <v>6.3373569168583277</v>
      </c>
      <c r="X48" s="2">
        <v>17</v>
      </c>
      <c r="Y48" s="35">
        <f t="shared" si="6"/>
        <v>1.8708286933869707</v>
      </c>
      <c r="Z48" s="35">
        <f t="shared" si="6"/>
        <v>2.1213203435596424</v>
      </c>
      <c r="AA48" s="35">
        <f t="shared" si="6"/>
        <v>1.8708286933869707</v>
      </c>
      <c r="AB48" s="35">
        <f t="shared" si="9"/>
        <v>5.8629777303335837</v>
      </c>
    </row>
    <row r="49" spans="1:28" ht="15.75">
      <c r="A49" s="5">
        <v>9</v>
      </c>
      <c r="B49" s="35">
        <f t="shared" si="10"/>
        <v>2.3452078799117149</v>
      </c>
      <c r="C49" s="35">
        <f t="shared" si="10"/>
        <v>1.8708286933869707</v>
      </c>
      <c r="D49" s="35">
        <f t="shared" si="10"/>
        <v>2.5495097567963922</v>
      </c>
      <c r="E49" s="35">
        <f t="shared" si="11"/>
        <v>6.765546330095078</v>
      </c>
      <c r="H49" s="2">
        <v>18</v>
      </c>
      <c r="I49" s="35">
        <f t="shared" si="4"/>
        <v>2.5495097567963922</v>
      </c>
      <c r="J49" s="35">
        <f t="shared" si="4"/>
        <v>2.3452078799117149</v>
      </c>
      <c r="K49" s="35">
        <f t="shared" si="4"/>
        <v>2.5495097567963922</v>
      </c>
      <c r="L49" s="35">
        <f t="shared" si="7"/>
        <v>7.4442273935044989</v>
      </c>
      <c r="O49" s="2">
        <v>18</v>
      </c>
      <c r="P49" s="35">
        <f t="shared" si="5"/>
        <v>2.3452078799117149</v>
      </c>
      <c r="Q49" s="35">
        <f t="shared" si="5"/>
        <v>2.3452078799117149</v>
      </c>
      <c r="R49" s="35">
        <f t="shared" si="5"/>
        <v>2.1213203435596424</v>
      </c>
      <c r="S49" s="35">
        <f t="shared" si="8"/>
        <v>6.8117361033830726</v>
      </c>
      <c r="X49" s="2">
        <v>18</v>
      </c>
      <c r="Y49" s="35">
        <f t="shared" si="6"/>
        <v>1.8708286933869707</v>
      </c>
      <c r="Z49" s="35">
        <f t="shared" si="6"/>
        <v>1.8708286933869707</v>
      </c>
      <c r="AA49" s="35">
        <f t="shared" si="6"/>
        <v>1.8708286933869707</v>
      </c>
      <c r="AB49" s="35">
        <f t="shared" si="9"/>
        <v>5.6124860801609122</v>
      </c>
    </row>
    <row r="50" spans="1:28" ht="15.75">
      <c r="A50" s="5">
        <v>10</v>
      </c>
      <c r="B50" s="35">
        <f t="shared" si="10"/>
        <v>2.3452078799117149</v>
      </c>
      <c r="C50" s="35">
        <f t="shared" si="10"/>
        <v>1.8708286933869707</v>
      </c>
      <c r="D50" s="35">
        <f t="shared" si="10"/>
        <v>2.5495097567963922</v>
      </c>
      <c r="E50" s="35">
        <f t="shared" si="11"/>
        <v>6.765546330095078</v>
      </c>
      <c r="H50" s="2">
        <v>19</v>
      </c>
      <c r="I50" s="35">
        <f t="shared" si="4"/>
        <v>2.3452078799117149</v>
      </c>
      <c r="J50" s="35">
        <f t="shared" si="4"/>
        <v>2.5495097567963922</v>
      </c>
      <c r="K50" s="35">
        <f t="shared" si="4"/>
        <v>2.3452078799117149</v>
      </c>
      <c r="L50" s="35">
        <f t="shared" si="7"/>
        <v>7.239925516619822</v>
      </c>
      <c r="O50" s="2">
        <v>19</v>
      </c>
      <c r="P50" s="35">
        <f t="shared" si="5"/>
        <v>2.3452078799117149</v>
      </c>
      <c r="Q50" s="35">
        <f t="shared" si="5"/>
        <v>2.5495097567963922</v>
      </c>
      <c r="R50" s="35">
        <f t="shared" si="5"/>
        <v>2.5495097567963922</v>
      </c>
      <c r="S50" s="35">
        <f t="shared" si="8"/>
        <v>7.4442273935044989</v>
      </c>
      <c r="X50" s="2">
        <v>19</v>
      </c>
      <c r="Y50" s="35">
        <f t="shared" si="6"/>
        <v>1.8708286933869707</v>
      </c>
      <c r="Z50" s="35">
        <f t="shared" si="6"/>
        <v>1.8708286933869707</v>
      </c>
      <c r="AA50" s="35">
        <f t="shared" si="6"/>
        <v>1.8708286933869707</v>
      </c>
      <c r="AB50" s="35">
        <f t="shared" si="9"/>
        <v>5.6124860801609122</v>
      </c>
    </row>
    <row r="51" spans="1:28" ht="15.75">
      <c r="A51" s="5">
        <v>11</v>
      </c>
      <c r="B51" s="35">
        <f t="shared" si="10"/>
        <v>2.5495097567963922</v>
      </c>
      <c r="C51" s="35">
        <f t="shared" si="10"/>
        <v>2.1213203435596424</v>
      </c>
      <c r="D51" s="35">
        <f t="shared" si="10"/>
        <v>2.7386127875258306</v>
      </c>
      <c r="E51" s="35">
        <f t="shared" si="11"/>
        <v>7.4094428878818661</v>
      </c>
      <c r="H51" s="2">
        <v>20</v>
      </c>
      <c r="I51" s="35">
        <f t="shared" si="4"/>
        <v>2.5495097567963922</v>
      </c>
      <c r="J51" s="35">
        <f t="shared" si="4"/>
        <v>2.5495097567963922</v>
      </c>
      <c r="K51" s="35">
        <f t="shared" si="4"/>
        <v>2.5495097567963922</v>
      </c>
      <c r="L51" s="35">
        <f t="shared" si="7"/>
        <v>7.6485292703891767</v>
      </c>
      <c r="O51" s="2">
        <v>20</v>
      </c>
      <c r="P51" s="35">
        <f t="shared" si="5"/>
        <v>2.5495097567963922</v>
      </c>
      <c r="Q51" s="35">
        <f t="shared" si="5"/>
        <v>2.5495097567963922</v>
      </c>
      <c r="R51" s="35">
        <f t="shared" si="5"/>
        <v>2.3452078799117149</v>
      </c>
      <c r="S51" s="35">
        <f t="shared" si="8"/>
        <v>7.4442273935044998</v>
      </c>
      <c r="X51" s="2">
        <v>20</v>
      </c>
      <c r="Y51" s="35">
        <f t="shared" si="6"/>
        <v>2.3452078799117149</v>
      </c>
      <c r="Z51" s="35">
        <f t="shared" si="6"/>
        <v>2.3452078799117149</v>
      </c>
      <c r="AA51" s="35">
        <f t="shared" si="6"/>
        <v>2.3452078799117149</v>
      </c>
      <c r="AB51" s="35">
        <f t="shared" si="9"/>
        <v>7.0356236397351442</v>
      </c>
    </row>
    <row r="52" spans="1:28" ht="15.75">
      <c r="A52" s="5">
        <v>12</v>
      </c>
      <c r="B52" s="35">
        <f t="shared" si="10"/>
        <v>2.7386127875258306</v>
      </c>
      <c r="C52" s="35">
        <f t="shared" si="10"/>
        <v>2.5495097567963922</v>
      </c>
      <c r="D52" s="35">
        <f t="shared" si="10"/>
        <v>2.7386127875258306</v>
      </c>
      <c r="E52" s="35">
        <f t="shared" si="11"/>
        <v>8.0267353318480534</v>
      </c>
      <c r="H52" s="12" t="s">
        <v>3</v>
      </c>
      <c r="I52" s="34">
        <f>SUM(I32:I51)</f>
        <v>49.88830470741609</v>
      </c>
      <c r="J52" s="34">
        <f>SUM(J32:J51)</f>
        <v>49.07050396505511</v>
      </c>
      <c r="K52" s="34">
        <f>SUM(K32:K51)</f>
        <v>50.362090659118557</v>
      </c>
      <c r="L52" s="36">
        <f t="shared" si="7"/>
        <v>149.32089933158977</v>
      </c>
      <c r="O52" s="12" t="s">
        <v>3</v>
      </c>
      <c r="P52" s="34">
        <f>SUM(P32:P51)</f>
        <v>45.541176950724441</v>
      </c>
      <c r="Q52" s="34">
        <f>SUM(Q32:Q51)</f>
        <v>46.975703796424661</v>
      </c>
      <c r="R52" s="34">
        <f>SUM(R32:R51)</f>
        <v>46.921376507069333</v>
      </c>
      <c r="S52" s="36">
        <f t="shared" si="8"/>
        <v>139.43825725421843</v>
      </c>
      <c r="X52" s="12" t="s">
        <v>3</v>
      </c>
      <c r="Y52" s="34">
        <f>SUM(Y32:Y51)</f>
        <v>44.025632950378906</v>
      </c>
      <c r="Z52" s="34">
        <f>SUM(Z32:Z51)</f>
        <v>39.954892715193942</v>
      </c>
      <c r="AA52" s="34">
        <f>SUM(AA32:AA51)</f>
        <v>44.658220904625665</v>
      </c>
      <c r="AB52" s="36">
        <f t="shared" si="9"/>
        <v>128.63874657019852</v>
      </c>
    </row>
    <row r="53" spans="1:28" ht="15.75">
      <c r="A53" s="5">
        <v>13</v>
      </c>
      <c r="B53" s="35">
        <f t="shared" si="10"/>
        <v>2.3452078799117149</v>
      </c>
      <c r="C53" s="35">
        <f t="shared" si="10"/>
        <v>1.8708286933869707</v>
      </c>
      <c r="D53" s="35">
        <f t="shared" si="10"/>
        <v>2.5495097567963922</v>
      </c>
      <c r="E53" s="35">
        <f t="shared" si="11"/>
        <v>6.765546330095078</v>
      </c>
      <c r="H53" s="12" t="s">
        <v>4</v>
      </c>
      <c r="I53" s="34">
        <f>AVERAGE(I32:I51)</f>
        <v>2.4944152353708047</v>
      </c>
      <c r="J53" s="34">
        <f>AVERAGE(J32:J51)</f>
        <v>2.4535251982527555</v>
      </c>
      <c r="K53" s="34">
        <f>AVERAGE(K32:K51)</f>
        <v>2.518104532955928</v>
      </c>
      <c r="L53" s="36">
        <f t="shared" si="7"/>
        <v>7.4660449665794886</v>
      </c>
      <c r="O53" s="12" t="s">
        <v>4</v>
      </c>
      <c r="P53" s="34">
        <f>AVERAGE(P32:P51)</f>
        <v>2.2770588475362219</v>
      </c>
      <c r="Q53" s="34">
        <f>AVERAGE(Q32:Q51)</f>
        <v>2.3487851898212329</v>
      </c>
      <c r="R53" s="34">
        <f>AVERAGE(R32:R51)</f>
        <v>2.3460688253534667</v>
      </c>
      <c r="S53" s="36">
        <f t="shared" si="8"/>
        <v>6.971912862710921</v>
      </c>
      <c r="X53" s="12" t="s">
        <v>4</v>
      </c>
      <c r="Y53" s="34">
        <f>AVERAGE(Y32:Y51)</f>
        <v>2.2012816475189454</v>
      </c>
      <c r="Z53" s="34">
        <f>AVERAGE(Z32:Z51)</f>
        <v>1.9977446357596971</v>
      </c>
      <c r="AA53" s="34">
        <f>AVERAGE(AA32:AA51)</f>
        <v>2.2329110452312833</v>
      </c>
      <c r="AB53" s="36">
        <f t="shared" si="9"/>
        <v>6.4319373285099255</v>
      </c>
    </row>
    <row r="54" spans="1:28" ht="15.75">
      <c r="A54" s="5">
        <v>14</v>
      </c>
      <c r="B54" s="35">
        <f t="shared" si="10"/>
        <v>2.3452078799117149</v>
      </c>
      <c r="C54" s="35">
        <f t="shared" si="10"/>
        <v>1.8708286933869707</v>
      </c>
      <c r="D54" s="35">
        <f t="shared" si="10"/>
        <v>2.5495097567963922</v>
      </c>
      <c r="E54" s="35">
        <f t="shared" si="11"/>
        <v>6.765546330095078</v>
      </c>
      <c r="P54" s="37"/>
      <c r="Q54" s="37"/>
      <c r="R54" s="37"/>
      <c r="S54" s="37"/>
      <c r="Y54" s="37"/>
      <c r="Z54" s="37"/>
      <c r="AA54" s="37"/>
      <c r="AB54" s="37"/>
    </row>
    <row r="55" spans="1:28" ht="15.75">
      <c r="A55" s="5">
        <v>15</v>
      </c>
      <c r="B55" s="35">
        <f t="shared" si="10"/>
        <v>2.7386127875258306</v>
      </c>
      <c r="C55" s="35">
        <f t="shared" si="10"/>
        <v>2.3452078799117149</v>
      </c>
      <c r="D55" s="35">
        <f t="shared" si="10"/>
        <v>2.7386127875258306</v>
      </c>
      <c r="E55" s="35">
        <f t="shared" si="11"/>
        <v>7.8224334549633756</v>
      </c>
    </row>
    <row r="56" spans="1:28" ht="15.75">
      <c r="A56" s="2">
        <v>16</v>
      </c>
      <c r="B56" s="35">
        <f t="shared" si="10"/>
        <v>2.7386127875258306</v>
      </c>
      <c r="C56" s="35">
        <f t="shared" si="10"/>
        <v>2.3452078799117149</v>
      </c>
      <c r="D56" s="35">
        <f t="shared" si="10"/>
        <v>2.7386127875258306</v>
      </c>
      <c r="E56" s="35">
        <f t="shared" si="11"/>
        <v>7.8224334549633756</v>
      </c>
    </row>
    <row r="57" spans="1:28" ht="15.75">
      <c r="A57" s="2">
        <v>17</v>
      </c>
      <c r="B57" s="35">
        <f t="shared" si="10"/>
        <v>2.5495097567963922</v>
      </c>
      <c r="C57" s="35">
        <f t="shared" si="10"/>
        <v>2.3452078799117149</v>
      </c>
      <c r="D57" s="35">
        <f t="shared" si="10"/>
        <v>2.5495097567963922</v>
      </c>
      <c r="E57" s="35">
        <f t="shared" si="11"/>
        <v>7.4442273935044989</v>
      </c>
    </row>
    <row r="58" spans="1:28" ht="15.75">
      <c r="A58" s="2">
        <v>18</v>
      </c>
      <c r="B58" s="35">
        <f t="shared" si="10"/>
        <v>2.7386127875258306</v>
      </c>
      <c r="C58" s="35">
        <f t="shared" si="10"/>
        <v>2.1213203435596424</v>
      </c>
      <c r="D58" s="35">
        <f t="shared" si="10"/>
        <v>2.7386127875258306</v>
      </c>
      <c r="E58" s="35">
        <f t="shared" si="11"/>
        <v>7.598545918611304</v>
      </c>
    </row>
    <row r="59" spans="1:28" ht="15.75">
      <c r="A59" s="2">
        <v>19</v>
      </c>
      <c r="B59" s="35">
        <f t="shared" si="10"/>
        <v>2.7386127875258306</v>
      </c>
      <c r="C59" s="35">
        <f t="shared" si="10"/>
        <v>2.3452078799117149</v>
      </c>
      <c r="D59" s="35">
        <f t="shared" si="10"/>
        <v>2.7386127875258306</v>
      </c>
      <c r="E59" s="35">
        <f t="shared" si="11"/>
        <v>7.8224334549633756</v>
      </c>
    </row>
    <row r="60" spans="1:28" ht="15.75">
      <c r="A60" s="2">
        <v>20</v>
      </c>
      <c r="B60" s="35">
        <f t="shared" si="10"/>
        <v>2.5495097567963922</v>
      </c>
      <c r="C60" s="35">
        <f t="shared" si="10"/>
        <v>2.1213203435596424</v>
      </c>
      <c r="D60" s="35">
        <f t="shared" si="10"/>
        <v>2.7386127875258306</v>
      </c>
      <c r="E60" s="35">
        <f t="shared" si="11"/>
        <v>7.4094428878818661</v>
      </c>
    </row>
    <row r="61" spans="1:28" ht="15.75">
      <c r="A61" s="12" t="s">
        <v>3</v>
      </c>
      <c r="B61" s="34">
        <f>SUM(B41:B60)</f>
        <v>51.053320584103211</v>
      </c>
      <c r="C61" s="34">
        <f>SUM(C41:C60)</f>
        <v>42.563393841799908</v>
      </c>
      <c r="D61" s="34">
        <f>SUM(D41:D60)</f>
        <v>51.68581187422464</v>
      </c>
      <c r="E61" s="36">
        <f t="shared" si="11"/>
        <v>145.30252630012777</v>
      </c>
    </row>
    <row r="62" spans="1:28" ht="15.75">
      <c r="A62" s="12" t="s">
        <v>4</v>
      </c>
      <c r="B62" s="34">
        <f>AVERAGE(B41:B60)</f>
        <v>2.5526660292051604</v>
      </c>
      <c r="C62" s="34">
        <f>AVERAGE(C41:C60)</f>
        <v>2.1281696920899953</v>
      </c>
      <c r="D62" s="34">
        <f>AVERAGE(D41:D60)</f>
        <v>2.5842905937112319</v>
      </c>
      <c r="E62" s="36">
        <f t="shared" si="11"/>
        <v>7.2651263150063876</v>
      </c>
    </row>
  </sheetData>
  <mergeCells count="26">
    <mergeCell ref="P30:R30"/>
    <mergeCell ref="Y30:AA30"/>
    <mergeCell ref="O30:O31"/>
    <mergeCell ref="H30:H31"/>
    <mergeCell ref="X30:X31"/>
    <mergeCell ref="O2:S2"/>
    <mergeCell ref="O3:O4"/>
    <mergeCell ref="P3:R3"/>
    <mergeCell ref="S3:S4"/>
    <mergeCell ref="X2:AB2"/>
    <mergeCell ref="X3:X4"/>
    <mergeCell ref="Y3:AA3"/>
    <mergeCell ref="AB3:AB4"/>
    <mergeCell ref="E39:E40"/>
    <mergeCell ref="B39:D39"/>
    <mergeCell ref="A39:A40"/>
    <mergeCell ref="A38:E38"/>
    <mergeCell ref="H2:L2"/>
    <mergeCell ref="H3:H4"/>
    <mergeCell ref="I3:K3"/>
    <mergeCell ref="L3:L4"/>
    <mergeCell ref="I30:K30"/>
    <mergeCell ref="A2:E2"/>
    <mergeCell ref="A3:A4"/>
    <mergeCell ref="B3:D3"/>
    <mergeCell ref="E3:E4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175"/>
  <sheetViews>
    <sheetView tabSelected="1" topLeftCell="A163" zoomScale="85" zoomScaleNormal="85" workbookViewId="0">
      <selection activeCell="H188" sqref="H188"/>
    </sheetView>
  </sheetViews>
  <sheetFormatPr defaultRowHeight="15"/>
  <cols>
    <col min="1" max="1" width="10.42578125" customWidth="1"/>
    <col min="2" max="2" width="16" customWidth="1"/>
    <col min="3" max="3" width="11.28515625" customWidth="1"/>
    <col min="4" max="4" width="18.140625" customWidth="1"/>
    <col min="5" max="5" width="12.85546875" customWidth="1"/>
    <col min="6" max="6" width="12.5703125" customWidth="1"/>
    <col min="7" max="7" width="15" customWidth="1"/>
    <col min="8" max="8" width="13.85546875" customWidth="1"/>
    <col min="9" max="9" width="19" customWidth="1"/>
    <col min="10" max="19" width="9.140625" customWidth="1"/>
    <col min="20" max="20" width="3.85546875" customWidth="1"/>
    <col min="22" max="22" width="9.140625" customWidth="1"/>
    <col min="23" max="23" width="5.28515625" customWidth="1"/>
    <col min="24" max="25" width="9.140625" customWidth="1"/>
    <col min="26" max="26" width="5.85546875" customWidth="1"/>
  </cols>
  <sheetData>
    <row r="1" spans="1:28" ht="16.5" thickBot="1">
      <c r="A1" s="133" t="s">
        <v>68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4"/>
      <c r="U1" s="134"/>
      <c r="V1" s="134"/>
      <c r="W1" s="134"/>
      <c r="X1" s="134"/>
      <c r="Z1" s="135"/>
      <c r="AA1" s="135"/>
    </row>
    <row r="2" spans="1:28" ht="16.5" thickBot="1">
      <c r="A2" s="119" t="s">
        <v>21</v>
      </c>
      <c r="B2" s="121" t="s">
        <v>19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  <c r="U2" s="124" t="s">
        <v>20</v>
      </c>
      <c r="V2" s="124"/>
      <c r="W2" s="125"/>
      <c r="X2" s="128" t="s">
        <v>4</v>
      </c>
      <c r="Y2" s="124"/>
      <c r="Z2" s="125"/>
      <c r="AA2" s="130"/>
      <c r="AB2" s="131"/>
    </row>
    <row r="3" spans="1:28" ht="16.5" thickBot="1">
      <c r="A3" s="120"/>
      <c r="B3" s="121">
        <v>1</v>
      </c>
      <c r="C3" s="132"/>
      <c r="D3" s="121">
        <v>2</v>
      </c>
      <c r="E3" s="132"/>
      <c r="F3" s="121">
        <v>3</v>
      </c>
      <c r="G3" s="132"/>
      <c r="H3" s="121">
        <v>4</v>
      </c>
      <c r="I3" s="132"/>
      <c r="J3" s="121">
        <v>5</v>
      </c>
      <c r="K3" s="132"/>
      <c r="L3" s="121">
        <v>6</v>
      </c>
      <c r="M3" s="132"/>
      <c r="N3" s="121">
        <v>7</v>
      </c>
      <c r="O3" s="132"/>
      <c r="P3" s="121">
        <v>8</v>
      </c>
      <c r="Q3" s="132"/>
      <c r="R3" s="121">
        <v>9</v>
      </c>
      <c r="S3" s="122"/>
      <c r="T3" s="132"/>
      <c r="U3" s="126"/>
      <c r="V3" s="126"/>
      <c r="W3" s="127"/>
      <c r="X3" s="129"/>
      <c r="Y3" s="126"/>
      <c r="Z3" s="127"/>
      <c r="AA3" s="130"/>
      <c r="AB3" s="131"/>
    </row>
    <row r="4" spans="1:28" ht="16.5" thickBot="1">
      <c r="A4" s="14" t="s">
        <v>22</v>
      </c>
      <c r="B4" s="116">
        <f>'ULANGAN 1'!B26</f>
        <v>6.05</v>
      </c>
      <c r="C4" s="115"/>
      <c r="D4" s="110">
        <f>'ULANGAN 2'!B26</f>
        <v>6.3</v>
      </c>
      <c r="E4" s="112"/>
      <c r="F4" s="117">
        <f>'ULANGAN 3'!B26</f>
        <v>6</v>
      </c>
      <c r="G4" s="112"/>
      <c r="H4" s="117">
        <f>'ULANGAN 4'!B26</f>
        <v>5.55</v>
      </c>
      <c r="I4" s="112"/>
      <c r="J4" s="117">
        <f>'ULANGAN 5'!B26</f>
        <v>5.7</v>
      </c>
      <c r="K4" s="112"/>
      <c r="L4" s="117">
        <f>'ULANGAN 6'!B26</f>
        <v>5.3</v>
      </c>
      <c r="M4" s="112"/>
      <c r="N4" s="117">
        <f>'ULANGAN 7'!B26</f>
        <v>6.55</v>
      </c>
      <c r="O4" s="112"/>
      <c r="P4" s="117">
        <f>'ULANGAN 8'!B26</f>
        <v>5.35</v>
      </c>
      <c r="Q4" s="112"/>
      <c r="R4" s="117">
        <f>'ULANGAN 9'!B26</f>
        <v>5.6</v>
      </c>
      <c r="S4" s="111"/>
      <c r="T4" s="112"/>
      <c r="U4" s="107">
        <f>SUM(B4:T4)</f>
        <v>52.4</v>
      </c>
      <c r="V4" s="108"/>
      <c r="W4" s="109"/>
      <c r="X4" s="118">
        <f>AVERAGE(B4:T4)</f>
        <v>5.822222222222222</v>
      </c>
      <c r="Y4" s="106"/>
      <c r="Z4" s="89"/>
      <c r="AA4" s="72"/>
      <c r="AB4" s="73"/>
    </row>
    <row r="5" spans="1:28" ht="16.5" thickBot="1">
      <c r="A5" s="14" t="s">
        <v>23</v>
      </c>
      <c r="B5" s="88">
        <f>'ULANGAN 1'!C26</f>
        <v>4.0999999999999996</v>
      </c>
      <c r="C5" s="89"/>
      <c r="D5" s="117">
        <f>'ULANGAN 2'!C26</f>
        <v>4.6500000000000004</v>
      </c>
      <c r="E5" s="112"/>
      <c r="F5" s="117">
        <f>'ULANGAN 3'!C26</f>
        <v>4.4000000000000004</v>
      </c>
      <c r="G5" s="112"/>
      <c r="H5" s="117">
        <f>'ULANGAN 4'!C26</f>
        <v>4.1500000000000004</v>
      </c>
      <c r="I5" s="112"/>
      <c r="J5" s="117">
        <f>'ULANGAN 5'!C26</f>
        <v>4.5</v>
      </c>
      <c r="K5" s="112"/>
      <c r="L5" s="117">
        <f>'ULANGAN 6'!C26</f>
        <v>4.3</v>
      </c>
      <c r="M5" s="112"/>
      <c r="N5" s="117">
        <f>'ULANGAN 7'!C26</f>
        <v>5.2</v>
      </c>
      <c r="O5" s="112"/>
      <c r="P5" s="117">
        <f>'ULANGAN 8'!C26</f>
        <v>3.7</v>
      </c>
      <c r="Q5" s="112"/>
      <c r="R5" s="117">
        <f>'ULANGAN 9'!C26</f>
        <v>4.45</v>
      </c>
      <c r="S5" s="111"/>
      <c r="T5" s="112"/>
      <c r="U5" s="107">
        <f>SUM(B5:T5)</f>
        <v>39.450000000000003</v>
      </c>
      <c r="V5" s="108"/>
      <c r="W5" s="109"/>
      <c r="X5" s="110">
        <f>AVERAGE(B5:T5)</f>
        <v>4.3833333333333337</v>
      </c>
      <c r="Y5" s="111"/>
      <c r="Z5" s="112"/>
      <c r="AA5" s="72"/>
      <c r="AB5" s="73"/>
    </row>
    <row r="6" spans="1:28" ht="16.5" thickBot="1">
      <c r="A6" s="14" t="s">
        <v>24</v>
      </c>
      <c r="B6" s="117">
        <f>'ULANGAN 1'!D26</f>
        <v>6.2</v>
      </c>
      <c r="C6" s="112"/>
      <c r="D6" s="117">
        <f>'ULANGAN 2'!D26</f>
        <v>5.65</v>
      </c>
      <c r="E6" s="112"/>
      <c r="F6" s="117">
        <f>'ULANGAN 3'!D26</f>
        <v>5.2</v>
      </c>
      <c r="G6" s="112"/>
      <c r="H6" s="117">
        <f>'ULANGAN 4'!D26</f>
        <v>4.5999999999999996</v>
      </c>
      <c r="I6" s="112"/>
      <c r="J6" s="117">
        <f>'ULANGAN 5'!D26</f>
        <v>4.1500000000000004</v>
      </c>
      <c r="K6" s="112"/>
      <c r="L6" s="117">
        <f>'ULANGAN 6'!D26</f>
        <v>4.8499999999999996</v>
      </c>
      <c r="M6" s="112"/>
      <c r="N6" s="117">
        <f>'ULANGAN 7'!D26</f>
        <v>5.3</v>
      </c>
      <c r="O6" s="112"/>
      <c r="P6" s="117">
        <f>'ULANGAN 8'!D26</f>
        <v>4.55</v>
      </c>
      <c r="Q6" s="112"/>
      <c r="R6" s="117">
        <f>'ULANGAN 9'!D26</f>
        <v>3.6</v>
      </c>
      <c r="S6" s="111"/>
      <c r="T6" s="112"/>
      <c r="U6" s="107">
        <f>SUM(B6:T6)</f>
        <v>44.099999999999994</v>
      </c>
      <c r="V6" s="108"/>
      <c r="W6" s="109"/>
      <c r="X6" s="110">
        <f>AVERAGE(B6:T6)</f>
        <v>4.8999999999999995</v>
      </c>
      <c r="Y6" s="111"/>
      <c r="Z6" s="112"/>
      <c r="AA6" s="72"/>
      <c r="AB6" s="73"/>
    </row>
    <row r="7" spans="1:28" ht="16.5" thickBot="1">
      <c r="A7" s="14" t="s">
        <v>3</v>
      </c>
      <c r="B7" s="116">
        <f>SUM(B4:C6)</f>
        <v>16.349999999999998</v>
      </c>
      <c r="C7" s="115"/>
      <c r="D7" s="116">
        <f>SUM(D4:E6)</f>
        <v>16.600000000000001</v>
      </c>
      <c r="E7" s="115"/>
      <c r="F7" s="116">
        <f>SUM(F4:G6)</f>
        <v>15.600000000000001</v>
      </c>
      <c r="G7" s="115"/>
      <c r="H7" s="116">
        <f>SUM(H4:I6)</f>
        <v>14.299999999999999</v>
      </c>
      <c r="I7" s="115"/>
      <c r="J7" s="116">
        <f>SUM(J4:K6)</f>
        <v>14.35</v>
      </c>
      <c r="K7" s="115"/>
      <c r="L7" s="116">
        <f>SUM(L4:M6)</f>
        <v>14.45</v>
      </c>
      <c r="M7" s="115"/>
      <c r="N7" s="116">
        <f>SUM(N4:O6)</f>
        <v>17.05</v>
      </c>
      <c r="O7" s="115"/>
      <c r="P7" s="116">
        <f>SUM(P4:Q6)</f>
        <v>13.600000000000001</v>
      </c>
      <c r="Q7" s="115"/>
      <c r="R7" s="113">
        <v>16.5</v>
      </c>
      <c r="S7" s="114"/>
      <c r="T7" s="115"/>
      <c r="U7" s="113">
        <f>SUM(U4:W6)</f>
        <v>135.94999999999999</v>
      </c>
      <c r="V7" s="114"/>
      <c r="W7" s="115"/>
      <c r="X7" s="113">
        <f>SUM(X4:Z6)</f>
        <v>15.105555555555554</v>
      </c>
      <c r="Y7" s="114"/>
      <c r="Z7" s="115"/>
      <c r="AA7" s="72"/>
      <c r="AB7" s="73"/>
    </row>
    <row r="8" spans="1:28" ht="16.5" thickBot="1">
      <c r="A8" s="14" t="s">
        <v>4</v>
      </c>
      <c r="B8" s="88">
        <f>AVERAGE(B4:C6)</f>
        <v>5.4499999999999993</v>
      </c>
      <c r="C8" s="89"/>
      <c r="D8" s="88">
        <f>AVERAGE(D4:E6)</f>
        <v>5.5333333333333341</v>
      </c>
      <c r="E8" s="89"/>
      <c r="F8" s="88">
        <f>AVERAGE(F4:G6)</f>
        <v>5.2</v>
      </c>
      <c r="G8" s="89"/>
      <c r="H8" s="88">
        <f>AVERAGE(H4:I6)</f>
        <v>4.7666666666666666</v>
      </c>
      <c r="I8" s="89"/>
      <c r="J8" s="88">
        <f>AVERAGE(J4:K6)</f>
        <v>4.7833333333333332</v>
      </c>
      <c r="K8" s="89"/>
      <c r="L8" s="88">
        <f>AVERAGE(L4:M6)</f>
        <v>4.8166666666666664</v>
      </c>
      <c r="M8" s="89"/>
      <c r="N8" s="88">
        <f>AVERAGE(N4:O6)</f>
        <v>5.6833333333333336</v>
      </c>
      <c r="O8" s="89"/>
      <c r="P8" s="88">
        <f>AVERAGE(P4:Q6)</f>
        <v>4.5333333333333341</v>
      </c>
      <c r="Q8" s="89"/>
      <c r="R8" s="88">
        <f>AVERAGE(R4:T6)</f>
        <v>4.55</v>
      </c>
      <c r="S8" s="106"/>
      <c r="T8" s="89"/>
      <c r="U8" s="88">
        <f>AVERAGE(U4:W6)</f>
        <v>45.316666666666663</v>
      </c>
      <c r="V8" s="106"/>
      <c r="W8" s="89"/>
      <c r="X8" s="88">
        <f>AVERAGE(X4:Z6)</f>
        <v>5.0351851851851848</v>
      </c>
      <c r="Y8" s="106"/>
      <c r="Z8" s="89"/>
      <c r="AA8" s="72"/>
      <c r="AB8" s="73"/>
    </row>
    <row r="9" spans="1:28" ht="16.5" thickBot="1">
      <c r="A9" s="90" t="s">
        <v>69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1"/>
      <c r="U9" s="91"/>
      <c r="V9" s="91"/>
      <c r="W9" s="92"/>
      <c r="X9" s="92"/>
      <c r="Y9" s="73"/>
      <c r="Z9" s="73"/>
      <c r="AA9" s="73"/>
      <c r="AB9" s="73"/>
    </row>
    <row r="10" spans="1:28" ht="16.5" thickBot="1">
      <c r="A10" s="93" t="s">
        <v>21</v>
      </c>
      <c r="B10" s="95" t="s">
        <v>19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8" t="s">
        <v>20</v>
      </c>
      <c r="T10" s="98"/>
      <c r="U10" s="99"/>
      <c r="V10" s="102" t="s">
        <v>4</v>
      </c>
      <c r="W10" s="99"/>
      <c r="X10" s="72"/>
      <c r="Y10" s="73"/>
      <c r="Z10" s="73"/>
      <c r="AA10" s="73"/>
      <c r="AB10" s="73"/>
    </row>
    <row r="11" spans="1:28" ht="16.5" thickBot="1">
      <c r="A11" s="94"/>
      <c r="B11" s="28">
        <v>1</v>
      </c>
      <c r="C11" s="104">
        <v>2</v>
      </c>
      <c r="D11" s="105"/>
      <c r="E11" s="104">
        <v>3</v>
      </c>
      <c r="F11" s="105"/>
      <c r="G11" s="104">
        <v>4</v>
      </c>
      <c r="H11" s="105"/>
      <c r="I11" s="104">
        <v>5</v>
      </c>
      <c r="J11" s="105"/>
      <c r="K11" s="104">
        <v>6</v>
      </c>
      <c r="L11" s="105"/>
      <c r="M11" s="104">
        <v>7</v>
      </c>
      <c r="N11" s="105"/>
      <c r="O11" s="104">
        <v>8</v>
      </c>
      <c r="P11" s="105"/>
      <c r="Q11" s="104">
        <v>9</v>
      </c>
      <c r="R11" s="105"/>
      <c r="S11" s="100"/>
      <c r="T11" s="100"/>
      <c r="U11" s="101"/>
      <c r="V11" s="103"/>
      <c r="W11" s="101"/>
      <c r="X11" s="72"/>
      <c r="Y11" s="73"/>
      <c r="Z11" s="73"/>
      <c r="AA11" s="73"/>
      <c r="AB11" s="73"/>
    </row>
    <row r="12" spans="1:28" ht="16.5" thickBot="1">
      <c r="A12" s="14" t="s">
        <v>22</v>
      </c>
      <c r="B12" s="41">
        <f>'ULANGAN 1'!B62</f>
        <v>2.5526660292051604</v>
      </c>
      <c r="C12" s="70">
        <f>'ULANGAN 2'!B53</f>
        <v>2.5997224462219126</v>
      </c>
      <c r="D12" s="71"/>
      <c r="E12" s="87">
        <f>'ULANGAN 3'!B53</f>
        <v>2.5412523117219488</v>
      </c>
      <c r="F12" s="71"/>
      <c r="G12" s="87">
        <f>'ULANGAN 4'!B53</f>
        <v>2.4531161786626541</v>
      </c>
      <c r="H12" s="71"/>
      <c r="I12" s="87">
        <f>'ULANGAN 5'!B53</f>
        <v>2.4849600838343329</v>
      </c>
      <c r="J12" s="71"/>
      <c r="K12" s="87">
        <f>'ULANGAN 6'!B53</f>
        <v>2.4018213687758769</v>
      </c>
      <c r="L12" s="71"/>
      <c r="M12" s="87">
        <f>'ULANGAN 7'!B53</f>
        <v>2.653516423697583</v>
      </c>
      <c r="N12" s="71"/>
      <c r="O12" s="87">
        <f>'ULANGAN 8'!B53</f>
        <v>2.4105165780045863</v>
      </c>
      <c r="P12" s="71"/>
      <c r="Q12" s="87">
        <f>'ULANGAN 9'!B53</f>
        <v>2.4604811822003341</v>
      </c>
      <c r="R12" s="71"/>
      <c r="S12" s="80">
        <f>SUM(B12:R12)</f>
        <v>22.558052602324388</v>
      </c>
      <c r="T12" s="81"/>
      <c r="U12" s="82"/>
      <c r="V12" s="83">
        <f>AVERAGE(B12:R12)</f>
        <v>2.5064502891471543</v>
      </c>
      <c r="W12" s="79"/>
      <c r="X12" s="72"/>
      <c r="Y12" s="73"/>
      <c r="Z12" s="73"/>
      <c r="AA12" s="73"/>
      <c r="AB12" s="73"/>
    </row>
    <row r="13" spans="1:28" ht="16.5" thickBot="1">
      <c r="A13" s="14" t="s">
        <v>23</v>
      </c>
      <c r="B13" s="42">
        <f>'ULANGAN 1'!C62</f>
        <v>2.1281696920899953</v>
      </c>
      <c r="C13" s="87">
        <f>'ULANGAN 2'!C53</f>
        <v>2.2494214116067401</v>
      </c>
      <c r="D13" s="71"/>
      <c r="E13" s="87">
        <f>'ULANGAN 3'!C53</f>
        <v>2.1973680041219668</v>
      </c>
      <c r="F13" s="71"/>
      <c r="G13" s="87">
        <f>'ULANGAN 4'!C53</f>
        <v>2.1383834412244633</v>
      </c>
      <c r="H13" s="71"/>
      <c r="I13" s="87">
        <f>'ULANGAN 5'!C53</f>
        <v>2.2263356457424792</v>
      </c>
      <c r="J13" s="71"/>
      <c r="K13" s="87">
        <f>'ULANGAN 6'!C53</f>
        <v>2.1649800088116331</v>
      </c>
      <c r="L13" s="71"/>
      <c r="M13" s="87">
        <f>'ULANGAN 7'!C53</f>
        <v>2.3811718404218007</v>
      </c>
      <c r="N13" s="71"/>
      <c r="O13" s="87">
        <f>'ULANGAN 8'!C53</f>
        <v>2.0164342534572675</v>
      </c>
      <c r="P13" s="71"/>
      <c r="Q13" s="87">
        <f>'ULANGAN 9'!C53</f>
        <v>2.2174507575892752</v>
      </c>
      <c r="R13" s="71"/>
      <c r="S13" s="80">
        <f>SUM(B13:R13)</f>
        <v>19.71971505506562</v>
      </c>
      <c r="T13" s="81"/>
      <c r="U13" s="82"/>
      <c r="V13" s="83">
        <f>AVERAGE(B13:R13)</f>
        <v>2.1910794505628468</v>
      </c>
      <c r="W13" s="79"/>
      <c r="X13" s="72"/>
      <c r="Y13" s="73"/>
      <c r="Z13" s="73"/>
      <c r="AA13" s="73"/>
      <c r="AB13" s="73"/>
    </row>
    <row r="14" spans="1:28" ht="16.5" thickBot="1">
      <c r="A14" s="14" t="s">
        <v>24</v>
      </c>
      <c r="B14" s="42">
        <f>'ULANGAN 1'!D62</f>
        <v>2.5842905937112319</v>
      </c>
      <c r="C14" s="87">
        <f>'ULANGAN 2'!D53</f>
        <v>2.4730057647089674</v>
      </c>
      <c r="D14" s="71"/>
      <c r="E14" s="87">
        <f>'ULANGAN 3'!D53</f>
        <v>2.3711145018742328</v>
      </c>
      <c r="F14" s="71"/>
      <c r="G14" s="87">
        <f>'ULANGAN 4'!D53</f>
        <v>2.2390760804202201</v>
      </c>
      <c r="H14" s="71"/>
      <c r="I14" s="87">
        <f>'ULANGAN 5'!D53</f>
        <v>2.1462938796105644</v>
      </c>
      <c r="J14" s="71"/>
      <c r="K14" s="87">
        <f>'ULANGAN 6'!D53</f>
        <v>2.2957484652337921</v>
      </c>
      <c r="L14" s="71"/>
      <c r="M14" s="87">
        <f>'ULANGAN 7'!D53</f>
        <v>2.3931536775015458</v>
      </c>
      <c r="N14" s="71"/>
      <c r="O14" s="87">
        <f>'ULANGAN 8'!D53</f>
        <v>2.2315213979580464</v>
      </c>
      <c r="P14" s="71"/>
      <c r="Q14" s="87">
        <f>'ULANGAN 9'!D53</f>
        <v>2.0118830394134433</v>
      </c>
      <c r="R14" s="71"/>
      <c r="S14" s="80">
        <f>SUM(B14:R14)</f>
        <v>20.746087400432046</v>
      </c>
      <c r="T14" s="81"/>
      <c r="U14" s="82"/>
      <c r="V14" s="83">
        <f>AVERAGE(B14:R14)</f>
        <v>2.3051208222702275</v>
      </c>
      <c r="W14" s="79"/>
      <c r="X14" s="72"/>
      <c r="Y14" s="73"/>
      <c r="Z14" s="73"/>
      <c r="AA14" s="73"/>
      <c r="AB14" s="73"/>
    </row>
    <row r="15" spans="1:28" ht="16.5" thickBot="1">
      <c r="A15" s="14" t="s">
        <v>3</v>
      </c>
      <c r="B15" s="41">
        <f>SUM(B12:B14)</f>
        <v>7.2651263150063876</v>
      </c>
      <c r="C15" s="84">
        <f>SUM(C12:D14)</f>
        <v>7.3221496225376193</v>
      </c>
      <c r="D15" s="85"/>
      <c r="E15" s="84">
        <f>SUM(E12:F14)</f>
        <v>7.1097348177181487</v>
      </c>
      <c r="F15" s="85"/>
      <c r="G15" s="84">
        <f>SUM(G12:H14)</f>
        <v>6.8305757003073371</v>
      </c>
      <c r="H15" s="85"/>
      <c r="I15" s="84">
        <f>SUM(I12:J14)</f>
        <v>6.8575896091873769</v>
      </c>
      <c r="J15" s="85"/>
      <c r="K15" s="84">
        <f>SUM(K12:L14)</f>
        <v>6.8625498428213021</v>
      </c>
      <c r="L15" s="85"/>
      <c r="M15" s="84">
        <f>SUM(M12:N14)</f>
        <v>7.4278419416209296</v>
      </c>
      <c r="N15" s="85"/>
      <c r="O15" s="84">
        <f>SUM(O12:P14)</f>
        <v>6.6584722294198997</v>
      </c>
      <c r="P15" s="85"/>
      <c r="Q15" s="84">
        <f>SUM(Q12:R14)</f>
        <v>6.6898149792030521</v>
      </c>
      <c r="R15" s="85"/>
      <c r="S15" s="86">
        <f>SUM(S12:U14)</f>
        <v>63.023855057822054</v>
      </c>
      <c r="T15" s="81"/>
      <c r="U15" s="82"/>
      <c r="V15" s="70">
        <f>SUM(V12:W14)</f>
        <v>7.0026505619802286</v>
      </c>
      <c r="W15" s="71"/>
      <c r="X15" s="72"/>
      <c r="Y15" s="73"/>
      <c r="Z15" s="73"/>
      <c r="AA15" s="73"/>
      <c r="AB15" s="73"/>
    </row>
    <row r="16" spans="1:28" ht="16.5" thickBot="1">
      <c r="A16" s="14" t="s">
        <v>4</v>
      </c>
      <c r="B16" s="42">
        <f>AVERAGE(B12:B14)</f>
        <v>2.4217087716687957</v>
      </c>
      <c r="C16" s="78">
        <f>AVERAGE(C12:D14)</f>
        <v>2.4407165408458731</v>
      </c>
      <c r="D16" s="79"/>
      <c r="E16" s="78">
        <f>AVERAGE(E12:F14)</f>
        <v>2.3699116059060494</v>
      </c>
      <c r="F16" s="79"/>
      <c r="G16" s="78">
        <f t="shared" ref="G16:O16" si="0">AVERAGE(G12:H14)</f>
        <v>2.2768585667691124</v>
      </c>
      <c r="H16" s="79"/>
      <c r="I16" s="78">
        <f t="shared" si="0"/>
        <v>2.2858632030624588</v>
      </c>
      <c r="J16" s="79"/>
      <c r="K16" s="78">
        <f t="shared" si="0"/>
        <v>2.2875166142737675</v>
      </c>
      <c r="L16" s="79"/>
      <c r="M16" s="78">
        <f t="shared" si="0"/>
        <v>2.4759473138736432</v>
      </c>
      <c r="N16" s="79"/>
      <c r="O16" s="78">
        <f t="shared" si="0"/>
        <v>2.2194907431399664</v>
      </c>
      <c r="P16" s="79"/>
      <c r="Q16" s="78">
        <f>AVERAGE(Q12:R14)</f>
        <v>2.2299383264010175</v>
      </c>
      <c r="R16" s="79"/>
      <c r="S16" s="80">
        <f>AVERAGE(S12:U14)</f>
        <v>21.007951685940686</v>
      </c>
      <c r="T16" s="81"/>
      <c r="U16" s="82"/>
      <c r="V16" s="70">
        <f>AVERAGE(V12:W14)</f>
        <v>2.3342168539934094</v>
      </c>
      <c r="W16" s="71"/>
      <c r="X16" s="72"/>
      <c r="Y16" s="73"/>
      <c r="Z16" s="73"/>
      <c r="AA16" s="73"/>
      <c r="AB16" s="73"/>
    </row>
    <row r="18" spans="1:22">
      <c r="B18" s="37"/>
      <c r="V18">
        <v>2.5099999999999998</v>
      </c>
    </row>
    <row r="19" spans="1:22" ht="15.75">
      <c r="A19" s="15"/>
      <c r="B19" s="43"/>
      <c r="C19" s="13"/>
      <c r="D19" s="13"/>
      <c r="E19" s="13"/>
      <c r="F19" s="13"/>
      <c r="G19" s="13"/>
      <c r="H19" s="13"/>
      <c r="I19" s="13"/>
      <c r="V19">
        <v>2.19</v>
      </c>
    </row>
    <row r="20" spans="1:22" ht="15.75">
      <c r="A20" s="13"/>
      <c r="B20" s="43">
        <f>(S15*S15)</f>
        <v>3972.0063063493626</v>
      </c>
      <c r="C20" s="13"/>
      <c r="D20" s="21" t="s">
        <v>29</v>
      </c>
      <c r="E20" s="74" t="s">
        <v>31</v>
      </c>
      <c r="F20" s="76" t="s">
        <v>32</v>
      </c>
      <c r="G20" s="77" t="s">
        <v>33</v>
      </c>
      <c r="H20" s="76" t="s">
        <v>34</v>
      </c>
      <c r="I20" s="76" t="s">
        <v>35</v>
      </c>
      <c r="J20" s="16"/>
      <c r="V20">
        <v>2.31</v>
      </c>
    </row>
    <row r="21" spans="1:22" ht="15.75">
      <c r="A21" s="13"/>
      <c r="B21" s="44">
        <f>B20/(9*3)</f>
        <v>147.11134467960602</v>
      </c>
      <c r="C21" s="13"/>
      <c r="D21" s="21" t="s">
        <v>61</v>
      </c>
      <c r="E21" s="75"/>
      <c r="F21" s="76"/>
      <c r="G21" s="77"/>
      <c r="H21" s="76"/>
      <c r="I21" s="76"/>
      <c r="J21" s="16"/>
    </row>
    <row r="22" spans="1:22" ht="15.75">
      <c r="A22" s="13"/>
      <c r="B22" s="43"/>
      <c r="C22" s="13"/>
      <c r="D22" s="29" t="s">
        <v>60</v>
      </c>
      <c r="E22" s="20">
        <v>8</v>
      </c>
      <c r="F22" s="45">
        <f>B25</f>
        <v>0.21661113126023679</v>
      </c>
      <c r="G22" s="46">
        <f>F22/E22</f>
        <v>2.7076391407529599E-2</v>
      </c>
      <c r="H22" s="45">
        <f>G22/G24</f>
        <v>2.6845736344698508</v>
      </c>
      <c r="I22" s="10">
        <v>2.59</v>
      </c>
      <c r="J22" s="22"/>
    </row>
    <row r="23" spans="1:22" ht="15.75">
      <c r="A23" s="13" t="s">
        <v>25</v>
      </c>
      <c r="B23" s="43">
        <f>(B15*B15)+(C15*C15)+(E15*E15)+(G15*G15)+(I15*I15)+(K15*K15)+(M15*M15)+(O15*O15)+(Q15*Q15)</f>
        <v>441.9838674325988</v>
      </c>
      <c r="C23" s="13"/>
      <c r="D23" s="29" t="s">
        <v>1</v>
      </c>
      <c r="E23" s="20">
        <v>2</v>
      </c>
      <c r="F23" s="45">
        <f>B29</f>
        <v>0.45899326356965275</v>
      </c>
      <c r="G23" s="46">
        <f>F23/E23</f>
        <v>0.22949663178482638</v>
      </c>
      <c r="H23" s="45">
        <f>G23/G24</f>
        <v>22.754162385089867</v>
      </c>
      <c r="I23" s="30"/>
      <c r="J23" s="22"/>
    </row>
    <row r="24" spans="1:22" ht="15.75">
      <c r="A24" s="13"/>
      <c r="B24" s="43">
        <f>B23/3</f>
        <v>147.32795581086626</v>
      </c>
      <c r="C24" s="13"/>
      <c r="D24" s="29" t="s">
        <v>30</v>
      </c>
      <c r="E24" s="20">
        <v>16</v>
      </c>
      <c r="F24" s="45">
        <f>B34</f>
        <v>0.16137469911717517</v>
      </c>
      <c r="G24" s="46">
        <f>F24/E24</f>
        <v>1.0085918694823448E-2</v>
      </c>
      <c r="H24" s="47"/>
      <c r="I24" s="30"/>
      <c r="J24" s="22"/>
    </row>
    <row r="25" spans="1:22" ht="15.75">
      <c r="A25" s="13"/>
      <c r="B25" s="44">
        <f>B24-B21</f>
        <v>0.21661113126023679</v>
      </c>
      <c r="C25" s="13"/>
      <c r="D25" s="29" t="s">
        <v>20</v>
      </c>
      <c r="E25" s="20">
        <v>26</v>
      </c>
      <c r="F25" s="45">
        <f>B32</f>
        <v>0.83697909394706471</v>
      </c>
      <c r="G25" s="47"/>
      <c r="H25" s="47"/>
      <c r="I25" s="30"/>
      <c r="J25" s="22"/>
    </row>
    <row r="26" spans="1:22" ht="15.75">
      <c r="A26" s="13"/>
      <c r="B26" s="43"/>
      <c r="C26" s="13"/>
      <c r="D26" s="13"/>
      <c r="E26" s="13"/>
      <c r="F26" s="13"/>
      <c r="G26" s="13"/>
      <c r="H26" s="13"/>
      <c r="I26" s="13"/>
      <c r="J26" s="22"/>
    </row>
    <row r="27" spans="1:22" ht="15.75">
      <c r="A27" s="13" t="s">
        <v>26</v>
      </c>
      <c r="B27" s="43">
        <f>(S12*S12)+(S13*S13)+(S14*S14)</f>
        <v>1328.1330414885811</v>
      </c>
      <c r="C27" s="13"/>
      <c r="D27" s="22"/>
      <c r="E27" s="13"/>
      <c r="F27" s="13"/>
      <c r="G27" s="13"/>
      <c r="H27" s="13"/>
      <c r="I27" s="13"/>
      <c r="J27" s="22"/>
    </row>
    <row r="28" spans="1:22" ht="15.75">
      <c r="A28" s="13"/>
      <c r="B28" s="43">
        <f>B27/9</f>
        <v>147.57033794317567</v>
      </c>
      <c r="C28" s="13"/>
      <c r="D28" s="13"/>
      <c r="E28" s="13"/>
      <c r="F28" s="13"/>
      <c r="G28" s="13"/>
      <c r="H28" s="13"/>
      <c r="I28" s="13"/>
      <c r="J28" s="22"/>
    </row>
    <row r="29" spans="1:22" ht="15.75">
      <c r="A29" s="13"/>
      <c r="B29" s="44">
        <f>B28-B21</f>
        <v>0.45899326356965275</v>
      </c>
      <c r="C29" s="13"/>
      <c r="D29" s="13"/>
      <c r="E29" s="13"/>
      <c r="F29" s="13"/>
      <c r="G29" s="13"/>
      <c r="H29" s="13"/>
      <c r="I29" s="13"/>
      <c r="J29" s="22"/>
    </row>
    <row r="30" spans="1:22" ht="15.75">
      <c r="A30" s="13"/>
      <c r="B30" s="43"/>
      <c r="C30" s="13"/>
      <c r="D30" s="13"/>
      <c r="E30" s="13"/>
      <c r="F30" s="13"/>
      <c r="G30" s="13"/>
      <c r="H30" s="13"/>
      <c r="I30" s="13"/>
      <c r="J30" s="22"/>
    </row>
    <row r="31" spans="1:22" ht="15.75">
      <c r="A31" s="13" t="s">
        <v>27</v>
      </c>
      <c r="B31" s="43">
        <f>(B12*B12)+(B13*B13)+(B14*B14)+(C12*C12)+(C13*C13)+(C14*C14)+(E12*E12)+(E13*E13)+(E14*E14)+(G12*G12)+(G13*G13)+(G14*G14)+(I12*I12)+(I13*I13)+(I14*I14)+(K12*K12)+(K13*K13)+(K14*K14)+(M12*M12)+(M13*M13)+(M14*M14)+(O12*O12)+(O13*O13)+(O14*O14)+(Q12*Q12)+(Q13*Q13)+(Q14*Q14)</f>
        <v>147.94832377355308</v>
      </c>
      <c r="C31" s="13"/>
      <c r="D31" s="13"/>
      <c r="E31" s="13"/>
      <c r="F31" s="13"/>
      <c r="G31" s="13"/>
      <c r="H31" s="13"/>
      <c r="I31" s="13"/>
      <c r="J31" s="22"/>
    </row>
    <row r="32" spans="1:22" ht="15.75">
      <c r="A32" s="13"/>
      <c r="B32" s="44">
        <f>B31-B21</f>
        <v>0.83697909394706471</v>
      </c>
      <c r="C32" s="13"/>
      <c r="D32" s="13"/>
      <c r="E32" s="13"/>
      <c r="F32" s="13"/>
      <c r="G32" s="13"/>
      <c r="H32" s="13"/>
      <c r="I32" s="13"/>
      <c r="J32" s="22"/>
    </row>
    <row r="33" spans="1:28" ht="15.75">
      <c r="A33" s="13"/>
      <c r="B33" s="43"/>
      <c r="C33" s="13"/>
      <c r="D33" s="13"/>
      <c r="E33" s="13"/>
      <c r="F33" s="13"/>
      <c r="G33" s="13"/>
      <c r="H33" s="13"/>
      <c r="I33" s="13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15.75">
      <c r="A34" s="13" t="s">
        <v>28</v>
      </c>
      <c r="B34" s="44">
        <f>B32-B25-B29</f>
        <v>0.16137469911717517</v>
      </c>
      <c r="C34" s="13"/>
      <c r="D34" s="13"/>
      <c r="E34" s="13"/>
      <c r="F34" s="13"/>
      <c r="G34" s="13"/>
      <c r="H34" s="13"/>
      <c r="I34" s="13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40" spans="1:28" ht="16.5" thickBot="1">
      <c r="A40" s="133" t="s">
        <v>66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4"/>
      <c r="U40" s="134"/>
      <c r="V40" s="134"/>
      <c r="W40" s="134"/>
      <c r="X40" s="134"/>
      <c r="Y40" s="22"/>
      <c r="Z40" s="135"/>
      <c r="AA40" s="135"/>
      <c r="AB40" s="22"/>
    </row>
    <row r="41" spans="1:28" ht="16.5" thickBot="1">
      <c r="A41" s="119" t="s">
        <v>21</v>
      </c>
      <c r="B41" s="121" t="s">
        <v>19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3"/>
      <c r="U41" s="124" t="s">
        <v>20</v>
      </c>
      <c r="V41" s="124"/>
      <c r="W41" s="125"/>
      <c r="X41" s="128" t="s">
        <v>4</v>
      </c>
      <c r="Y41" s="124"/>
      <c r="Z41" s="125"/>
      <c r="AA41" s="130"/>
      <c r="AB41" s="131"/>
    </row>
    <row r="42" spans="1:28" ht="16.5" thickBot="1">
      <c r="A42" s="120"/>
      <c r="B42" s="121">
        <v>1</v>
      </c>
      <c r="C42" s="132"/>
      <c r="D42" s="121">
        <v>2</v>
      </c>
      <c r="E42" s="132"/>
      <c r="F42" s="121">
        <v>3</v>
      </c>
      <c r="G42" s="132"/>
      <c r="H42" s="121">
        <v>4</v>
      </c>
      <c r="I42" s="132"/>
      <c r="J42" s="121">
        <v>5</v>
      </c>
      <c r="K42" s="132"/>
      <c r="L42" s="121">
        <v>6</v>
      </c>
      <c r="M42" s="132"/>
      <c r="N42" s="121">
        <v>7</v>
      </c>
      <c r="O42" s="132"/>
      <c r="P42" s="121">
        <v>8</v>
      </c>
      <c r="Q42" s="132"/>
      <c r="R42" s="121">
        <v>9</v>
      </c>
      <c r="S42" s="122"/>
      <c r="T42" s="132"/>
      <c r="U42" s="126"/>
      <c r="V42" s="126"/>
      <c r="W42" s="127"/>
      <c r="X42" s="129"/>
      <c r="Y42" s="126"/>
      <c r="Z42" s="127"/>
      <c r="AA42" s="130"/>
      <c r="AB42" s="131"/>
    </row>
    <row r="43" spans="1:28" ht="16.5" thickBot="1">
      <c r="A43" s="14" t="s">
        <v>22</v>
      </c>
      <c r="B43" s="116">
        <f>'ULANGAN 1'!I26</f>
        <v>5.75</v>
      </c>
      <c r="C43" s="115"/>
      <c r="D43" s="110">
        <f>'ULANGAN 2'!I26</f>
        <v>5.55</v>
      </c>
      <c r="E43" s="112"/>
      <c r="F43" s="117">
        <f>'ULANGAN 3'!I26</f>
        <v>5.9</v>
      </c>
      <c r="G43" s="112"/>
      <c r="H43" s="117">
        <f>'ULANGAN 4'!I26</f>
        <v>6.05</v>
      </c>
      <c r="I43" s="112"/>
      <c r="J43" s="117">
        <f>'ULANGAN 5'!I26</f>
        <v>5.15</v>
      </c>
      <c r="K43" s="112"/>
      <c r="L43" s="117">
        <f>'ULANGAN 6'!I26</f>
        <v>5.85</v>
      </c>
      <c r="M43" s="112"/>
      <c r="N43" s="117">
        <f>'ULANGAN 7'!I26</f>
        <v>6.3</v>
      </c>
      <c r="O43" s="112"/>
      <c r="P43" s="117">
        <f>'ULANGAN 8'!I26</f>
        <v>5.6</v>
      </c>
      <c r="Q43" s="112"/>
      <c r="R43" s="117">
        <f>'ULANGAN 9'!I26</f>
        <v>5.7</v>
      </c>
      <c r="S43" s="111"/>
      <c r="T43" s="112"/>
      <c r="U43" s="107">
        <f>SUM(B43:T43)</f>
        <v>51.850000000000009</v>
      </c>
      <c r="V43" s="108"/>
      <c r="W43" s="109"/>
      <c r="X43" s="118">
        <f>AVERAGE(B43:T43)</f>
        <v>5.761111111111112</v>
      </c>
      <c r="Y43" s="106"/>
      <c r="Z43" s="89"/>
      <c r="AA43" s="72"/>
      <c r="AB43" s="73"/>
    </row>
    <row r="44" spans="1:28" ht="16.5" thickBot="1">
      <c r="A44" s="14" t="s">
        <v>23</v>
      </c>
      <c r="B44" s="88">
        <f>'ULANGAN 1'!J26</f>
        <v>5.55</v>
      </c>
      <c r="C44" s="89"/>
      <c r="D44" s="117">
        <f>'ULANGAN 2'!J26</f>
        <v>5.6</v>
      </c>
      <c r="E44" s="112"/>
      <c r="F44" s="117">
        <f>'ULANGAN 3'!J26</f>
        <v>5.95</v>
      </c>
      <c r="G44" s="112"/>
      <c r="H44" s="117">
        <f>'ULANGAN 4'!J26</f>
        <v>5.5</v>
      </c>
      <c r="I44" s="112"/>
      <c r="J44" s="117">
        <f>'ULANGAN 5'!J26</f>
        <v>4.5</v>
      </c>
      <c r="K44" s="112"/>
      <c r="L44" s="117">
        <f>'ULANGAN 6'!J26</f>
        <v>4.9000000000000004</v>
      </c>
      <c r="M44" s="112"/>
      <c r="N44" s="117">
        <f>'ULANGAN 7'!J26</f>
        <v>5.75</v>
      </c>
      <c r="O44" s="112"/>
      <c r="P44" s="117">
        <f>'ULANGAN 8'!J26</f>
        <v>5.35</v>
      </c>
      <c r="Q44" s="112"/>
      <c r="R44" s="117">
        <f>'ULANGAN 9'!J26</f>
        <v>5.65</v>
      </c>
      <c r="S44" s="111"/>
      <c r="T44" s="112"/>
      <c r="U44" s="107">
        <f>SUM(B44:T44)</f>
        <v>48.75</v>
      </c>
      <c r="V44" s="108"/>
      <c r="W44" s="109"/>
      <c r="X44" s="110">
        <f>AVERAGE(B44:T44)</f>
        <v>5.416666666666667</v>
      </c>
      <c r="Y44" s="111"/>
      <c r="Z44" s="112"/>
      <c r="AA44" s="72"/>
      <c r="AB44" s="73"/>
    </row>
    <row r="45" spans="1:28" ht="16.5" thickBot="1">
      <c r="A45" s="14" t="s">
        <v>24</v>
      </c>
      <c r="B45" s="117">
        <f>'ULANGAN 1'!K26</f>
        <v>5.85</v>
      </c>
      <c r="C45" s="112"/>
      <c r="D45" s="117">
        <f>'ULANGAN 2'!K26</f>
        <v>5.55</v>
      </c>
      <c r="E45" s="112"/>
      <c r="F45" s="117">
        <f>'ULANGAN 3'!K26</f>
        <v>5.6</v>
      </c>
      <c r="G45" s="112"/>
      <c r="H45" s="117">
        <f>'ULANGAN 4'!K26</f>
        <v>5.65</v>
      </c>
      <c r="I45" s="112"/>
      <c r="J45" s="117">
        <f>'ULANGAN 5'!K26</f>
        <v>4</v>
      </c>
      <c r="K45" s="112"/>
      <c r="L45" s="117">
        <f>'ULANGAN 6'!K26</f>
        <v>4.95</v>
      </c>
      <c r="M45" s="112"/>
      <c r="N45" s="117">
        <f>'ULANGAN 7'!K26</f>
        <v>5.9</v>
      </c>
      <c r="O45" s="112"/>
      <c r="P45" s="117">
        <f>'ULANGAN 8'!K26</f>
        <v>5.45</v>
      </c>
      <c r="Q45" s="112"/>
      <c r="R45" s="117">
        <f>'ULANGAN 9'!K26</f>
        <v>5.75</v>
      </c>
      <c r="S45" s="111"/>
      <c r="T45" s="112"/>
      <c r="U45" s="107">
        <f>SUM(B45:T45)</f>
        <v>48.7</v>
      </c>
      <c r="V45" s="108"/>
      <c r="W45" s="109"/>
      <c r="X45" s="110">
        <f>AVERAGE(B45:T45)</f>
        <v>5.4111111111111114</v>
      </c>
      <c r="Y45" s="111"/>
      <c r="Z45" s="112"/>
      <c r="AA45" s="72"/>
      <c r="AB45" s="73"/>
    </row>
    <row r="46" spans="1:28" ht="16.5" thickBot="1">
      <c r="A46" s="14" t="s">
        <v>3</v>
      </c>
      <c r="B46" s="116">
        <f>SUM(B43:C45)</f>
        <v>17.149999999999999</v>
      </c>
      <c r="C46" s="115"/>
      <c r="D46" s="116">
        <f>SUM(D43:E45)</f>
        <v>16.7</v>
      </c>
      <c r="E46" s="115"/>
      <c r="F46" s="116">
        <f>SUM(F43:G45)</f>
        <v>17.450000000000003</v>
      </c>
      <c r="G46" s="115"/>
      <c r="H46" s="116">
        <f>SUM(H43:I45)</f>
        <v>17.200000000000003</v>
      </c>
      <c r="I46" s="115"/>
      <c r="J46" s="116">
        <f>SUM(J43:K45)</f>
        <v>13.65</v>
      </c>
      <c r="K46" s="115"/>
      <c r="L46" s="116">
        <f>SUM(L43:M45)</f>
        <v>15.7</v>
      </c>
      <c r="M46" s="115"/>
      <c r="N46" s="116">
        <f>SUM(N43:O45)</f>
        <v>17.950000000000003</v>
      </c>
      <c r="O46" s="115"/>
      <c r="P46" s="116">
        <f>SUM(P43:Q45)</f>
        <v>16.399999999999999</v>
      </c>
      <c r="Q46" s="115"/>
      <c r="R46" s="113">
        <v>16.600000000000001</v>
      </c>
      <c r="S46" s="114"/>
      <c r="T46" s="115"/>
      <c r="U46" s="113">
        <f>SUM(U43:W45)</f>
        <v>149.30000000000001</v>
      </c>
      <c r="V46" s="114"/>
      <c r="W46" s="115"/>
      <c r="X46" s="113">
        <f>SUM(X43:Z45)</f>
        <v>16.588888888888889</v>
      </c>
      <c r="Y46" s="114"/>
      <c r="Z46" s="115"/>
      <c r="AA46" s="72"/>
      <c r="AB46" s="73"/>
    </row>
    <row r="47" spans="1:28" ht="16.5" thickBot="1">
      <c r="A47" s="14" t="s">
        <v>4</v>
      </c>
      <c r="B47" s="88">
        <f>AVERAGE(B43:C45)</f>
        <v>5.7166666666666659</v>
      </c>
      <c r="C47" s="89"/>
      <c r="D47" s="88">
        <f>AVERAGE(D43:E45)</f>
        <v>5.5666666666666664</v>
      </c>
      <c r="E47" s="89"/>
      <c r="F47" s="88">
        <f>AVERAGE(F43:G45)</f>
        <v>5.8166666666666673</v>
      </c>
      <c r="G47" s="89"/>
      <c r="H47" s="88">
        <f>AVERAGE(H43:I45)</f>
        <v>5.7333333333333343</v>
      </c>
      <c r="I47" s="89"/>
      <c r="J47" s="88">
        <f>AVERAGE(J43:K45)</f>
        <v>4.55</v>
      </c>
      <c r="K47" s="89"/>
      <c r="L47" s="88">
        <f>AVERAGE(L43:M45)</f>
        <v>5.2333333333333334</v>
      </c>
      <c r="M47" s="89"/>
      <c r="N47" s="88">
        <f>AVERAGE(N43:O45)</f>
        <v>5.9833333333333343</v>
      </c>
      <c r="O47" s="89"/>
      <c r="P47" s="88">
        <f>AVERAGE(P43:Q45)</f>
        <v>5.4666666666666659</v>
      </c>
      <c r="Q47" s="89"/>
      <c r="R47" s="88">
        <f>AVERAGE(R43:T45)</f>
        <v>5.7</v>
      </c>
      <c r="S47" s="106"/>
      <c r="T47" s="89"/>
      <c r="U47" s="88">
        <f>AVERAGE(U43:W45)</f>
        <v>49.766666666666673</v>
      </c>
      <c r="V47" s="106"/>
      <c r="W47" s="89"/>
      <c r="X47" s="88">
        <f>AVERAGE(X43:Z45)</f>
        <v>5.5296296296296292</v>
      </c>
      <c r="Y47" s="106"/>
      <c r="Z47" s="89"/>
      <c r="AA47" s="72"/>
      <c r="AB47" s="73"/>
    </row>
    <row r="48" spans="1:28" ht="16.5" thickBot="1">
      <c r="A48" s="90" t="s">
        <v>65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1"/>
      <c r="U48" s="91"/>
      <c r="V48" s="91"/>
      <c r="W48" s="92"/>
      <c r="X48" s="92"/>
      <c r="Y48" s="73"/>
      <c r="Z48" s="73"/>
      <c r="AA48" s="73"/>
      <c r="AB48" s="73"/>
    </row>
    <row r="49" spans="1:28" ht="16.5" thickBot="1">
      <c r="A49" s="93" t="s">
        <v>21</v>
      </c>
      <c r="B49" s="95" t="s">
        <v>19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8" t="s">
        <v>20</v>
      </c>
      <c r="T49" s="98"/>
      <c r="U49" s="99"/>
      <c r="V49" s="102" t="s">
        <v>4</v>
      </c>
      <c r="W49" s="99"/>
      <c r="X49" s="72"/>
      <c r="Y49" s="73"/>
      <c r="Z49" s="73"/>
      <c r="AA49" s="73"/>
      <c r="AB49" s="73"/>
    </row>
    <row r="50" spans="1:28" ht="16.5" thickBot="1">
      <c r="A50" s="94"/>
      <c r="B50" s="28">
        <v>1</v>
      </c>
      <c r="C50" s="104">
        <v>2</v>
      </c>
      <c r="D50" s="105"/>
      <c r="E50" s="104">
        <v>3</v>
      </c>
      <c r="F50" s="105"/>
      <c r="G50" s="104">
        <v>4</v>
      </c>
      <c r="H50" s="105"/>
      <c r="I50" s="104">
        <v>5</v>
      </c>
      <c r="J50" s="105"/>
      <c r="K50" s="104">
        <v>6</v>
      </c>
      <c r="L50" s="105"/>
      <c r="M50" s="104">
        <v>7</v>
      </c>
      <c r="N50" s="105"/>
      <c r="O50" s="104">
        <v>8</v>
      </c>
      <c r="P50" s="105"/>
      <c r="Q50" s="104">
        <v>9</v>
      </c>
      <c r="R50" s="105"/>
      <c r="S50" s="100"/>
      <c r="T50" s="100"/>
      <c r="U50" s="101"/>
      <c r="V50" s="103"/>
      <c r="W50" s="101"/>
      <c r="X50" s="72"/>
      <c r="Y50" s="73"/>
      <c r="Z50" s="73"/>
      <c r="AA50" s="73"/>
      <c r="AB50" s="73"/>
    </row>
    <row r="51" spans="1:28" ht="16.5" thickBot="1">
      <c r="A51" s="14" t="s">
        <v>22</v>
      </c>
      <c r="B51" s="41">
        <f>'ULANGAN 1'!I53</f>
        <v>2.4944152353708047</v>
      </c>
      <c r="C51" s="70">
        <f>'ULANGAN 2'!I53</f>
        <v>2.4538761209704161</v>
      </c>
      <c r="D51" s="71"/>
      <c r="E51" s="87">
        <f>'ULANGAN 3'!I53</f>
        <v>2.5243005745957445</v>
      </c>
      <c r="F51" s="71"/>
      <c r="G51" s="87">
        <f>'ULANGAN 4'!I53</f>
        <v>2.5566850814095776</v>
      </c>
      <c r="H51" s="71"/>
      <c r="I51" s="87">
        <f>'ULANGAN 5'!I53</f>
        <v>2.3675363928877458</v>
      </c>
      <c r="J51" s="71"/>
      <c r="K51" s="87">
        <f>'ULANGAN 6'!I53</f>
        <v>2.5156053653670343</v>
      </c>
      <c r="L51" s="71"/>
      <c r="M51" s="87">
        <f>'ULANGAN 7'!I53</f>
        <v>2.6047207813996991</v>
      </c>
      <c r="N51" s="71"/>
      <c r="O51" s="87">
        <f>'ULANGAN 8'!I53</f>
        <v>2.4643105554802571</v>
      </c>
      <c r="P51" s="71"/>
      <c r="Q51" s="87">
        <f>'ULANGAN 9'!I53</f>
        <v>2.4847407431687247</v>
      </c>
      <c r="R51" s="71"/>
      <c r="S51" s="80">
        <f>SUM(B51:R51)</f>
        <v>22.466190850650005</v>
      </c>
      <c r="T51" s="81"/>
      <c r="U51" s="82"/>
      <c r="V51" s="83">
        <f>AVERAGE(B51:R51)</f>
        <v>2.4962434278500005</v>
      </c>
      <c r="W51" s="79"/>
      <c r="X51" s="72"/>
      <c r="Y51" s="73"/>
      <c r="Z51" s="73"/>
      <c r="AA51" s="73"/>
      <c r="AB51" s="73"/>
    </row>
    <row r="52" spans="1:28" ht="16.5" thickBot="1">
      <c r="A52" s="14" t="s">
        <v>23</v>
      </c>
      <c r="B52" s="42">
        <f>'ULANGAN 1'!J53</f>
        <v>2.4535251982527555</v>
      </c>
      <c r="C52" s="87">
        <f>'ULANGAN 2'!J53</f>
        <v>2.4625713301991259</v>
      </c>
      <c r="D52" s="71"/>
      <c r="E52" s="87">
        <f>'ULANGAN 3'!J53</f>
        <v>2.5352756107477403</v>
      </c>
      <c r="F52" s="71"/>
      <c r="G52" s="87">
        <f>'ULANGAN 4'!J53</f>
        <v>2.4463795353806832</v>
      </c>
      <c r="H52" s="71"/>
      <c r="I52" s="87">
        <f>'ULANGAN 5'!J53</f>
        <v>2.2069021266627371</v>
      </c>
      <c r="J52" s="71"/>
      <c r="K52" s="87">
        <f>'ULANGAN 6'!J53</f>
        <v>2.3138739974641269</v>
      </c>
      <c r="L52" s="71"/>
      <c r="M52" s="87">
        <f>'ULANGAN 7'!J53</f>
        <v>2.4961544606519364</v>
      </c>
      <c r="N52" s="71"/>
      <c r="O52" s="87">
        <f>'ULANGAN 8'!J53</f>
        <v>2.4058976006757868</v>
      </c>
      <c r="P52" s="71"/>
      <c r="Q52" s="87">
        <f>'ULANGAN 9'!J53</f>
        <v>2.4729761029678534</v>
      </c>
      <c r="R52" s="71"/>
      <c r="S52" s="80">
        <f>SUM(B52:R52)</f>
        <v>21.793555963002742</v>
      </c>
      <c r="T52" s="81"/>
      <c r="U52" s="82"/>
      <c r="V52" s="83">
        <f>AVERAGE(B52:R52)</f>
        <v>2.421506218111416</v>
      </c>
      <c r="W52" s="79"/>
      <c r="X52" s="72"/>
      <c r="Y52" s="73"/>
      <c r="Z52" s="73"/>
      <c r="AA52" s="73"/>
      <c r="AB52" s="73"/>
    </row>
    <row r="53" spans="1:28" ht="16.5" thickBot="1">
      <c r="A53" s="14" t="s">
        <v>24</v>
      </c>
      <c r="B53" s="42">
        <f>'ULANGAN 1'!K53</f>
        <v>2.518104532955928</v>
      </c>
      <c r="C53" s="87">
        <f>'ULANGAN 2'!K53</f>
        <v>2.4548554039437853</v>
      </c>
      <c r="D53" s="71"/>
      <c r="E53" s="87">
        <f>'ULANGAN 3'!K53</f>
        <v>2.4625713301991259</v>
      </c>
      <c r="F53" s="71"/>
      <c r="G53" s="87">
        <f>'ULANGAN 4'!K53</f>
        <v>2.4737657070167294</v>
      </c>
      <c r="H53" s="71"/>
      <c r="I53" s="87">
        <f>'ULANGAN 5'!K53</f>
        <v>2.0920825608420239</v>
      </c>
      <c r="J53" s="71"/>
      <c r="K53" s="87">
        <f>'ULANGAN 6'!K53</f>
        <v>2.3224079628996708</v>
      </c>
      <c r="L53" s="71"/>
      <c r="M53" s="87">
        <f>'ULANGAN 7'!K53</f>
        <v>2.5217717452657369</v>
      </c>
      <c r="N53" s="71"/>
      <c r="O53" s="87">
        <f>'ULANGAN 8'!K53</f>
        <v>2.4317067080008163</v>
      </c>
      <c r="P53" s="71"/>
      <c r="Q53" s="87">
        <f>'ULANGAN 9'!K53</f>
        <v>2.4976743452674599</v>
      </c>
      <c r="R53" s="71"/>
      <c r="S53" s="80">
        <f>SUM(B53:R53)</f>
        <v>21.774940296391279</v>
      </c>
      <c r="T53" s="81"/>
      <c r="U53" s="82"/>
      <c r="V53" s="83">
        <f>AVERAGE(B53:R53)</f>
        <v>2.419437810710142</v>
      </c>
      <c r="W53" s="79"/>
      <c r="X53" s="72"/>
      <c r="Y53" s="73"/>
      <c r="Z53" s="73"/>
      <c r="AA53" s="73"/>
      <c r="AB53" s="73"/>
    </row>
    <row r="54" spans="1:28" ht="16.5" thickBot="1">
      <c r="A54" s="14" t="s">
        <v>3</v>
      </c>
      <c r="B54" s="41">
        <f>SUM(B51:B53)</f>
        <v>7.4660449665794886</v>
      </c>
      <c r="C54" s="84">
        <f>SUM(C51:D53)</f>
        <v>7.3713028551133277</v>
      </c>
      <c r="D54" s="85"/>
      <c r="E54" s="84">
        <f>SUM(E51:F53)</f>
        <v>7.5221475155426099</v>
      </c>
      <c r="F54" s="85"/>
      <c r="G54" s="84">
        <f>SUM(G51:H53)</f>
        <v>7.4768303238069898</v>
      </c>
      <c r="H54" s="85"/>
      <c r="I54" s="84">
        <f>SUM(I51:J53)</f>
        <v>6.6665210803925072</v>
      </c>
      <c r="J54" s="85"/>
      <c r="K54" s="84">
        <f>SUM(K51:L53)</f>
        <v>7.1518873257308329</v>
      </c>
      <c r="L54" s="85"/>
      <c r="M54" s="84">
        <f>SUM(M51:N53)</f>
        <v>7.6226469873173723</v>
      </c>
      <c r="N54" s="85"/>
      <c r="O54" s="84">
        <f>SUM(O51:P53)</f>
        <v>7.3019148641568608</v>
      </c>
      <c r="P54" s="85"/>
      <c r="Q54" s="84">
        <f>SUM(Q51:R53)</f>
        <v>7.4553911914040381</v>
      </c>
      <c r="R54" s="85"/>
      <c r="S54" s="86">
        <f>SUM(S51:U53)</f>
        <v>66.034687110044018</v>
      </c>
      <c r="T54" s="81"/>
      <c r="U54" s="82"/>
      <c r="V54" s="70">
        <f>SUM(V51:W53)</f>
        <v>7.3371874566715585</v>
      </c>
      <c r="W54" s="71"/>
      <c r="X54" s="72"/>
      <c r="Y54" s="73"/>
      <c r="Z54" s="73"/>
      <c r="AA54" s="73"/>
      <c r="AB54" s="73"/>
    </row>
    <row r="55" spans="1:28" ht="16.5" thickBot="1">
      <c r="A55" s="14" t="s">
        <v>4</v>
      </c>
      <c r="B55" s="42">
        <f>AVERAGE(B51:B53)</f>
        <v>2.4886816555264963</v>
      </c>
      <c r="C55" s="78">
        <f>AVERAGE(C51:D53)</f>
        <v>2.4571009517044424</v>
      </c>
      <c r="D55" s="79"/>
      <c r="E55" s="78">
        <f>AVERAGE(E51:F53)</f>
        <v>2.5073825051808698</v>
      </c>
      <c r="F55" s="79"/>
      <c r="G55" s="78">
        <f>AVERAGE(G51:H53)</f>
        <v>2.4922767746023298</v>
      </c>
      <c r="H55" s="79"/>
      <c r="I55" s="78">
        <f>AVERAGE(I51:J53)</f>
        <v>2.2221736934641689</v>
      </c>
      <c r="J55" s="79"/>
      <c r="K55" s="78">
        <f>AVERAGE(K51:L53)</f>
        <v>2.3839624419102776</v>
      </c>
      <c r="L55" s="79"/>
      <c r="M55" s="78">
        <f>AVERAGE(M51:N53)</f>
        <v>2.5408823291057909</v>
      </c>
      <c r="N55" s="79"/>
      <c r="O55" s="78">
        <f>AVERAGE(O51:P53)</f>
        <v>2.4339716213856204</v>
      </c>
      <c r="P55" s="79"/>
      <c r="Q55" s="78">
        <f>AVERAGE(Q51:R53)</f>
        <v>2.4851303971346792</v>
      </c>
      <c r="R55" s="79"/>
      <c r="S55" s="80">
        <f>AVERAGE(S51:U53)</f>
        <v>22.011562370014673</v>
      </c>
      <c r="T55" s="81"/>
      <c r="U55" s="82"/>
      <c r="V55" s="70">
        <f>AVERAGE(V51:W53)</f>
        <v>2.4457291522238527</v>
      </c>
      <c r="W55" s="71"/>
      <c r="X55" s="72"/>
      <c r="Y55" s="73"/>
      <c r="Z55" s="73"/>
      <c r="AA55" s="73"/>
      <c r="AB55" s="73"/>
    </row>
    <row r="57" spans="1:28">
      <c r="V57">
        <v>2.5</v>
      </c>
    </row>
    <row r="58" spans="1:28" ht="15.75">
      <c r="A58" s="13"/>
      <c r="B58" s="43">
        <f>(S53*S53)</f>
        <v>474.14802491140472</v>
      </c>
      <c r="C58" s="13"/>
      <c r="D58" s="21" t="s">
        <v>29</v>
      </c>
      <c r="E58" s="74" t="s">
        <v>31</v>
      </c>
      <c r="F58" s="76" t="s">
        <v>32</v>
      </c>
      <c r="G58" s="77" t="s">
        <v>33</v>
      </c>
      <c r="H58" s="76" t="s">
        <v>34</v>
      </c>
      <c r="I58" s="76" t="s">
        <v>35</v>
      </c>
      <c r="J58" s="16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>
        <v>2.42</v>
      </c>
      <c r="W58" s="22"/>
      <c r="X58" s="22"/>
      <c r="Y58" s="22"/>
      <c r="Z58" s="22"/>
      <c r="AA58" s="22"/>
      <c r="AB58" s="22"/>
    </row>
    <row r="59" spans="1:28" ht="15.75">
      <c r="A59" s="13"/>
      <c r="B59" s="44">
        <f>B58/(9*3)</f>
        <v>17.561037959681656</v>
      </c>
      <c r="C59" s="13"/>
      <c r="D59" s="21" t="s">
        <v>61</v>
      </c>
      <c r="E59" s="75"/>
      <c r="F59" s="76"/>
      <c r="G59" s="77"/>
      <c r="H59" s="76"/>
      <c r="I59" s="76"/>
      <c r="J59" s="16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>
        <v>2.42</v>
      </c>
      <c r="W59" s="22"/>
      <c r="X59" s="22"/>
      <c r="Y59" s="22"/>
      <c r="Z59" s="22"/>
      <c r="AA59" s="22"/>
      <c r="AB59" s="22"/>
    </row>
    <row r="60" spans="1:28" ht="15.75">
      <c r="A60" s="13"/>
      <c r="B60" s="43"/>
      <c r="C60" s="13"/>
      <c r="D60" s="29" t="s">
        <v>60</v>
      </c>
      <c r="E60" s="20">
        <v>8</v>
      </c>
      <c r="F60" s="45">
        <f>B63</f>
        <v>4.9707171711336429E-2</v>
      </c>
      <c r="G60" s="32">
        <f>F60/E60</f>
        <v>6.2133964639170536E-3</v>
      </c>
      <c r="H60" s="27">
        <v>1E-3</v>
      </c>
      <c r="I60" s="10">
        <v>2.59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:28" ht="15.75">
      <c r="A61" s="13" t="s">
        <v>25</v>
      </c>
      <c r="B61" s="43">
        <f>(B53*B53)+(C53*C53)+(E53*E53)+(G53*G53)+(I53*I53)+(K53*K53)+(M53*M53)+(O53*O53)+(Q53*Q53)</f>
        <v>52.83223539417898</v>
      </c>
      <c r="C61" s="13"/>
      <c r="D61" s="29" t="s">
        <v>1</v>
      </c>
      <c r="E61" s="20">
        <v>2</v>
      </c>
      <c r="F61" s="45">
        <f>B67</f>
        <v>91.293274579247495</v>
      </c>
      <c r="G61" s="46">
        <f>F61/E61</f>
        <v>45.646637289623747</v>
      </c>
      <c r="H61" s="45">
        <f>G61/G62</f>
        <v>2.5620000298281647</v>
      </c>
      <c r="I61" s="30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:28" ht="15.75">
      <c r="A62" s="13"/>
      <c r="B62" s="43">
        <f>B61/3</f>
        <v>17.610745131392992</v>
      </c>
      <c r="C62" s="13"/>
      <c r="D62" s="29" t="s">
        <v>30</v>
      </c>
      <c r="E62" s="20">
        <v>16</v>
      </c>
      <c r="F62" s="45">
        <f>B72</f>
        <v>285.06876976225675</v>
      </c>
      <c r="G62" s="46">
        <f>F62/E62</f>
        <v>17.816798110141047</v>
      </c>
      <c r="H62" s="31"/>
      <c r="I62" s="30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:28" ht="15.75">
      <c r="A63" s="13"/>
      <c r="B63" s="44">
        <f>B62-B59</f>
        <v>4.9707171711336429E-2</v>
      </c>
      <c r="C63" s="13"/>
      <c r="D63" s="29" t="s">
        <v>20</v>
      </c>
      <c r="E63" s="20">
        <v>26</v>
      </c>
      <c r="F63" s="45">
        <f>B70</f>
        <v>376.41175151321562</v>
      </c>
      <c r="G63" s="31"/>
      <c r="H63" s="31"/>
      <c r="I63" s="30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8" ht="15.75">
      <c r="A64" s="13"/>
      <c r="B64" s="43"/>
      <c r="C64" s="13"/>
      <c r="D64" s="13"/>
      <c r="E64" s="13"/>
      <c r="F64" s="13"/>
      <c r="G64" s="13"/>
      <c r="H64" s="13"/>
      <c r="I64" s="13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28" ht="15.75">
      <c r="A65" s="13" t="s">
        <v>26</v>
      </c>
      <c r="B65" s="43">
        <f>(S50*S50)+(S51*S51)+(S52*S52)</f>
        <v>979.68881285036241</v>
      </c>
      <c r="C65" s="13"/>
      <c r="D65" s="22"/>
      <c r="E65" s="13"/>
      <c r="F65" s="13"/>
      <c r="G65" s="13"/>
      <c r="H65" s="13"/>
      <c r="I65" s="13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:28" ht="15.75">
      <c r="A66" s="13"/>
      <c r="B66" s="43">
        <f>B65/9</f>
        <v>108.85431253892915</v>
      </c>
      <c r="C66" s="13"/>
      <c r="D66" s="13"/>
      <c r="E66" s="13"/>
      <c r="F66" s="13"/>
      <c r="G66" s="13"/>
      <c r="H66" s="13"/>
      <c r="I66" s="13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:28" ht="15.75">
      <c r="A67" s="13"/>
      <c r="B67" s="44">
        <f>B66-B59</f>
        <v>91.293274579247495</v>
      </c>
      <c r="C67" s="13"/>
      <c r="D67" s="13"/>
      <c r="E67" s="13"/>
      <c r="F67" s="13"/>
      <c r="G67" s="13"/>
      <c r="H67" s="13"/>
      <c r="I67" s="13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:28" ht="15.75">
      <c r="A68" s="13"/>
      <c r="B68" s="43"/>
      <c r="C68" s="13"/>
      <c r="D68" s="13"/>
      <c r="E68" s="13"/>
      <c r="F68" s="13"/>
      <c r="G68" s="13"/>
      <c r="H68" s="13"/>
      <c r="I68" s="13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:28" ht="15.75">
      <c r="A69" s="13" t="s">
        <v>27</v>
      </c>
      <c r="B69" s="43">
        <f>(B50*B50)+(B51*B51)+(B52*B52)+(C50*C50)+(C51*C51)+(C52*C52)+(E50*E50)+(E51*E51)+(E52*E52)+(G50*G50)+(G51*G51)+(G52*G52)+(I50*I50)+(I51*I51)+(I52*I52)+(K50*K50)+(K51*K51)+(K52*K52)+(M50*M50)+(M51*M51)+(M52*M52)+(O50*O50)+(O51*O51)+(O52*O52)+(Q50*Q50)+(Q51*Q51)+(Q52*Q52)</f>
        <v>393.97278947289726</v>
      </c>
      <c r="C69" s="13"/>
      <c r="D69" s="13"/>
      <c r="E69" s="13"/>
      <c r="F69" s="13"/>
      <c r="G69" s="13"/>
      <c r="H69" s="13"/>
      <c r="I69" s="13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:28" ht="15.75">
      <c r="A70" s="13"/>
      <c r="B70" s="44">
        <f>B69-B59</f>
        <v>376.41175151321562</v>
      </c>
      <c r="C70" s="13"/>
      <c r="D70" s="13"/>
      <c r="E70" s="13"/>
      <c r="F70" s="13"/>
      <c r="G70" s="13"/>
      <c r="H70" s="13"/>
      <c r="I70" s="13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1:28" ht="15.75">
      <c r="A71" s="13"/>
      <c r="B71" s="43"/>
      <c r="C71" s="13"/>
      <c r="D71" s="13"/>
      <c r="E71" s="13"/>
      <c r="F71" s="13"/>
      <c r="G71" s="13"/>
      <c r="H71" s="13"/>
      <c r="I71" s="13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:28" ht="15.75">
      <c r="A72" s="13" t="s">
        <v>28</v>
      </c>
      <c r="B72" s="44">
        <f>B70-B63-B67</f>
        <v>285.06876976225675</v>
      </c>
      <c r="C72" s="13"/>
      <c r="D72" s="13"/>
      <c r="E72" s="13"/>
      <c r="F72" s="13"/>
      <c r="G72" s="13"/>
      <c r="H72" s="13"/>
      <c r="I72" s="13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1:28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8" spans="1:28" ht="16.5" thickBot="1">
      <c r="A78" s="133" t="s">
        <v>67</v>
      </c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4"/>
      <c r="U78" s="134"/>
      <c r="V78" s="134"/>
      <c r="W78" s="134"/>
      <c r="X78" s="134"/>
      <c r="Y78" s="26"/>
      <c r="Z78" s="135"/>
      <c r="AA78" s="135"/>
      <c r="AB78" s="26"/>
    </row>
    <row r="79" spans="1:28" ht="16.5" thickBot="1">
      <c r="A79" s="119" t="s">
        <v>21</v>
      </c>
      <c r="B79" s="121" t="s">
        <v>19</v>
      </c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3"/>
      <c r="U79" s="124" t="s">
        <v>20</v>
      </c>
      <c r="V79" s="124"/>
      <c r="W79" s="125"/>
      <c r="X79" s="128" t="s">
        <v>4</v>
      </c>
      <c r="Y79" s="124"/>
      <c r="Z79" s="125"/>
      <c r="AA79" s="130"/>
      <c r="AB79" s="131"/>
    </row>
    <row r="80" spans="1:28" ht="16.5" thickBot="1">
      <c r="A80" s="120"/>
      <c r="B80" s="121">
        <v>1</v>
      </c>
      <c r="C80" s="132"/>
      <c r="D80" s="121">
        <v>2</v>
      </c>
      <c r="E80" s="132"/>
      <c r="F80" s="121">
        <v>3</v>
      </c>
      <c r="G80" s="132"/>
      <c r="H80" s="121">
        <v>4</v>
      </c>
      <c r="I80" s="132"/>
      <c r="J80" s="121">
        <v>5</v>
      </c>
      <c r="K80" s="132"/>
      <c r="L80" s="121">
        <v>6</v>
      </c>
      <c r="M80" s="132"/>
      <c r="N80" s="121">
        <v>7</v>
      </c>
      <c r="O80" s="132"/>
      <c r="P80" s="121">
        <v>8</v>
      </c>
      <c r="Q80" s="132"/>
      <c r="R80" s="121">
        <v>9</v>
      </c>
      <c r="S80" s="122"/>
      <c r="T80" s="132"/>
      <c r="U80" s="126"/>
      <c r="V80" s="126"/>
      <c r="W80" s="127"/>
      <c r="X80" s="129"/>
      <c r="Y80" s="126"/>
      <c r="Z80" s="127"/>
      <c r="AA80" s="130"/>
      <c r="AB80" s="131"/>
    </row>
    <row r="81" spans="1:28" ht="16.5" thickBot="1">
      <c r="A81" s="14" t="s">
        <v>22</v>
      </c>
      <c r="B81" s="116">
        <f>'ULANGAN 1'!P26</f>
        <v>4.75</v>
      </c>
      <c r="C81" s="115"/>
      <c r="D81" s="110">
        <f>'ULANGAN 2'!P26</f>
        <v>3.6</v>
      </c>
      <c r="E81" s="112"/>
      <c r="F81" s="117">
        <f>'ULANGAN 3'!P26</f>
        <v>4.5</v>
      </c>
      <c r="G81" s="112"/>
      <c r="H81" s="117">
        <f>'ULANGAN 4'!P26</f>
        <v>4.6500000000000004</v>
      </c>
      <c r="I81" s="112"/>
      <c r="J81" s="117">
        <f>'ULANGAN 5'!P26</f>
        <v>4.55</v>
      </c>
      <c r="K81" s="112"/>
      <c r="L81" s="117">
        <f>'ULANGAN 6'!P26</f>
        <v>5.05</v>
      </c>
      <c r="M81" s="112"/>
      <c r="N81" s="117">
        <f>'ULANGAN 7'!P26</f>
        <v>4.95</v>
      </c>
      <c r="O81" s="112"/>
      <c r="P81" s="117">
        <f>'ULANGAN 8'!P26</f>
        <v>3.75</v>
      </c>
      <c r="Q81" s="112"/>
      <c r="R81" s="117">
        <f>'ULANGAN 9'!P26</f>
        <v>3.5</v>
      </c>
      <c r="S81" s="111"/>
      <c r="T81" s="112"/>
      <c r="U81" s="107">
        <f>SUM(B81:T81)</f>
        <v>39.300000000000004</v>
      </c>
      <c r="V81" s="108"/>
      <c r="W81" s="109"/>
      <c r="X81" s="118">
        <f>AVERAGE(B81:T81)</f>
        <v>4.3666666666666671</v>
      </c>
      <c r="Y81" s="106"/>
      <c r="Z81" s="89"/>
      <c r="AA81" s="72"/>
      <c r="AB81" s="73"/>
    </row>
    <row r="82" spans="1:28" ht="16.5" thickBot="1">
      <c r="A82" s="14" t="s">
        <v>23</v>
      </c>
      <c r="B82" s="88">
        <f>'ULANGAN 1'!Q26</f>
        <v>5.0999999999999996</v>
      </c>
      <c r="C82" s="89"/>
      <c r="D82" s="117">
        <f>'ULANGAN 2'!Q26</f>
        <v>4.7</v>
      </c>
      <c r="E82" s="112"/>
      <c r="F82" s="117">
        <f>'ULANGAN 3'!Q26</f>
        <v>4.0999999999999996</v>
      </c>
      <c r="G82" s="112"/>
      <c r="H82" s="117">
        <f>'ULANGAN 4'!Q26</f>
        <v>4.45</v>
      </c>
      <c r="I82" s="112"/>
      <c r="J82" s="117">
        <f>'ULANGAN 5'!Q26</f>
        <v>5.3</v>
      </c>
      <c r="K82" s="112"/>
      <c r="L82" s="117">
        <f>'ULANGAN 6'!Q26</f>
        <v>5.2</v>
      </c>
      <c r="M82" s="112"/>
      <c r="N82" s="117">
        <f>'ULANGAN 7'!Q26</f>
        <v>4.6500000000000004</v>
      </c>
      <c r="O82" s="112"/>
      <c r="P82" s="117">
        <f>'ULANGAN 8'!Q26</f>
        <v>5.25</v>
      </c>
      <c r="Q82" s="112"/>
      <c r="R82" s="117">
        <f>'ULANGAN 9'!Q26</f>
        <v>3.9</v>
      </c>
      <c r="S82" s="111"/>
      <c r="T82" s="112"/>
      <c r="U82" s="107">
        <f>SUM(B82:T82)</f>
        <v>42.65</v>
      </c>
      <c r="V82" s="108"/>
      <c r="W82" s="109"/>
      <c r="X82" s="110">
        <f>AVERAGE(B82:T82)</f>
        <v>4.7388888888888889</v>
      </c>
      <c r="Y82" s="111"/>
      <c r="Z82" s="112"/>
      <c r="AA82" s="72"/>
      <c r="AB82" s="73"/>
    </row>
    <row r="83" spans="1:28" ht="16.5" thickBot="1">
      <c r="A83" s="14" t="s">
        <v>24</v>
      </c>
      <c r="B83" s="117">
        <f>'ULANGAN 1'!R26</f>
        <v>5.05</v>
      </c>
      <c r="C83" s="112"/>
      <c r="D83" s="117">
        <f>'ULANGAN 2'!R26</f>
        <v>4.5</v>
      </c>
      <c r="E83" s="112"/>
      <c r="F83" s="117">
        <f>'ULANGAN 3'!R26</f>
        <v>4.05</v>
      </c>
      <c r="G83" s="112"/>
      <c r="H83" s="117">
        <f>'ULANGAN 4'!R26</f>
        <v>4.4000000000000004</v>
      </c>
      <c r="I83" s="112"/>
      <c r="J83" s="117">
        <f>'ULANGAN 5'!R26</f>
        <v>5.25</v>
      </c>
      <c r="K83" s="112"/>
      <c r="L83" s="117">
        <f>'ULANGAN 6'!R26</f>
        <v>4.75</v>
      </c>
      <c r="M83" s="112"/>
      <c r="N83" s="117">
        <f>'ULANGAN 7'!R26</f>
        <v>4.6500000000000004</v>
      </c>
      <c r="O83" s="112"/>
      <c r="P83" s="117">
        <f>'ULANGAN 8'!R26</f>
        <v>5.25</v>
      </c>
      <c r="Q83" s="112"/>
      <c r="R83" s="117">
        <f>'ULANGAN 9'!R26</f>
        <v>4.3499999999999996</v>
      </c>
      <c r="S83" s="111"/>
      <c r="T83" s="112"/>
      <c r="U83" s="107">
        <f>SUM(B83:T83)</f>
        <v>42.25</v>
      </c>
      <c r="V83" s="108"/>
      <c r="W83" s="109"/>
      <c r="X83" s="110">
        <f>AVERAGE(B83:T83)</f>
        <v>4.6944444444444446</v>
      </c>
      <c r="Y83" s="111"/>
      <c r="Z83" s="112"/>
      <c r="AA83" s="72"/>
      <c r="AB83" s="73"/>
    </row>
    <row r="84" spans="1:28" ht="16.5" thickBot="1">
      <c r="A84" s="14" t="s">
        <v>3</v>
      </c>
      <c r="B84" s="116">
        <f>SUM(B81:C83)</f>
        <v>14.899999999999999</v>
      </c>
      <c r="C84" s="115"/>
      <c r="D84" s="116">
        <f>SUM(D81:E83)</f>
        <v>12.8</v>
      </c>
      <c r="E84" s="115"/>
      <c r="F84" s="116">
        <f>SUM(F81:G83)</f>
        <v>12.649999999999999</v>
      </c>
      <c r="G84" s="115"/>
      <c r="H84" s="116">
        <f>SUM(H81:I83)</f>
        <v>13.500000000000002</v>
      </c>
      <c r="I84" s="115"/>
      <c r="J84" s="116">
        <f>SUM(J81:K83)</f>
        <v>15.1</v>
      </c>
      <c r="K84" s="115"/>
      <c r="L84" s="116">
        <f>SUM(L81:M83)</f>
        <v>15</v>
      </c>
      <c r="M84" s="115"/>
      <c r="N84" s="116">
        <f>SUM(N81:O83)</f>
        <v>14.250000000000002</v>
      </c>
      <c r="O84" s="115"/>
      <c r="P84" s="116">
        <f>SUM(P81:Q83)</f>
        <v>14.25</v>
      </c>
      <c r="Q84" s="115"/>
      <c r="R84" s="113">
        <f>SUM(R81:T83)</f>
        <v>11.75</v>
      </c>
      <c r="S84" s="114"/>
      <c r="T84" s="115"/>
      <c r="U84" s="113">
        <f>SUM(U81:W83)</f>
        <v>124.2</v>
      </c>
      <c r="V84" s="114"/>
      <c r="W84" s="115"/>
      <c r="X84" s="113">
        <f>SUM(X81:Z83)</f>
        <v>13.8</v>
      </c>
      <c r="Y84" s="114"/>
      <c r="Z84" s="115"/>
      <c r="AA84" s="72"/>
      <c r="AB84" s="73"/>
    </row>
    <row r="85" spans="1:28" ht="16.5" thickBot="1">
      <c r="A85" s="14" t="s">
        <v>4</v>
      </c>
      <c r="B85" s="88">
        <f>AVERAGE(B81:C83)</f>
        <v>4.9666666666666659</v>
      </c>
      <c r="C85" s="89"/>
      <c r="D85" s="88">
        <f>AVERAGE(D81:E83)</f>
        <v>4.2666666666666666</v>
      </c>
      <c r="E85" s="89"/>
      <c r="F85" s="88">
        <f>AVERAGE(F81:G83)</f>
        <v>4.2166666666666659</v>
      </c>
      <c r="G85" s="89"/>
      <c r="H85" s="88">
        <f>AVERAGE(H81:I83)</f>
        <v>4.5000000000000009</v>
      </c>
      <c r="I85" s="89"/>
      <c r="J85" s="88">
        <f>AVERAGE(J81:K83)</f>
        <v>5.0333333333333332</v>
      </c>
      <c r="K85" s="89"/>
      <c r="L85" s="88">
        <f>AVERAGE(L81:M83)</f>
        <v>5</v>
      </c>
      <c r="M85" s="89"/>
      <c r="N85" s="88">
        <f>AVERAGE(N81:O83)</f>
        <v>4.7500000000000009</v>
      </c>
      <c r="O85" s="89"/>
      <c r="P85" s="88">
        <f>AVERAGE(P81:Q83)</f>
        <v>4.75</v>
      </c>
      <c r="Q85" s="89"/>
      <c r="R85" s="88">
        <f>AVERAGE(R81:T83)</f>
        <v>3.9166666666666665</v>
      </c>
      <c r="S85" s="106"/>
      <c r="T85" s="89"/>
      <c r="U85" s="88">
        <f>AVERAGE(U81:W83)</f>
        <v>41.4</v>
      </c>
      <c r="V85" s="106"/>
      <c r="W85" s="89"/>
      <c r="X85" s="88">
        <f>AVERAGE(X81:Z83)</f>
        <v>4.6000000000000005</v>
      </c>
      <c r="Y85" s="106"/>
      <c r="Z85" s="89"/>
      <c r="AA85" s="72"/>
      <c r="AB85" s="73"/>
    </row>
    <row r="86" spans="1:28" ht="16.5" thickBot="1">
      <c r="A86" s="90" t="s">
        <v>64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1"/>
      <c r="U86" s="91"/>
      <c r="V86" s="91"/>
      <c r="W86" s="92"/>
      <c r="X86" s="92"/>
      <c r="Y86" s="73"/>
      <c r="Z86" s="73"/>
      <c r="AA86" s="73"/>
      <c r="AB86" s="73"/>
    </row>
    <row r="87" spans="1:28" ht="16.5" thickBot="1">
      <c r="A87" s="93" t="s">
        <v>21</v>
      </c>
      <c r="B87" s="95" t="s">
        <v>19</v>
      </c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7"/>
      <c r="S87" s="98" t="s">
        <v>20</v>
      </c>
      <c r="T87" s="98"/>
      <c r="U87" s="99"/>
      <c r="V87" s="102" t="s">
        <v>4</v>
      </c>
      <c r="W87" s="99"/>
      <c r="X87" s="72"/>
      <c r="Y87" s="73"/>
      <c r="Z87" s="73"/>
      <c r="AA87" s="73"/>
      <c r="AB87" s="73"/>
    </row>
    <row r="88" spans="1:28" ht="16.5" thickBot="1">
      <c r="A88" s="94"/>
      <c r="B88" s="28">
        <v>1</v>
      </c>
      <c r="C88" s="104">
        <v>2</v>
      </c>
      <c r="D88" s="105"/>
      <c r="E88" s="104">
        <v>3</v>
      </c>
      <c r="F88" s="105"/>
      <c r="G88" s="104">
        <v>4</v>
      </c>
      <c r="H88" s="105"/>
      <c r="I88" s="104">
        <v>5</v>
      </c>
      <c r="J88" s="105"/>
      <c r="K88" s="104">
        <v>6</v>
      </c>
      <c r="L88" s="105"/>
      <c r="M88" s="104">
        <v>7</v>
      </c>
      <c r="N88" s="105"/>
      <c r="O88" s="104">
        <v>8</v>
      </c>
      <c r="P88" s="105"/>
      <c r="Q88" s="104">
        <v>9</v>
      </c>
      <c r="R88" s="105"/>
      <c r="S88" s="100"/>
      <c r="T88" s="100"/>
      <c r="U88" s="101"/>
      <c r="V88" s="103"/>
      <c r="W88" s="101"/>
      <c r="X88" s="72"/>
      <c r="Y88" s="73"/>
      <c r="Z88" s="73"/>
      <c r="AA88" s="73"/>
      <c r="AB88" s="73"/>
    </row>
    <row r="89" spans="1:28" ht="16.5" thickBot="1">
      <c r="A89" s="14" t="s">
        <v>22</v>
      </c>
      <c r="B89" s="41">
        <f>'ULANGAN 1'!P53</f>
        <v>2.2770588475362219</v>
      </c>
      <c r="C89" s="70">
        <f>'ULANGAN 2'!P53</f>
        <v>2.0033442407716318</v>
      </c>
      <c r="D89" s="71"/>
      <c r="E89" s="87">
        <f>'ULANGAN 3'!P53</f>
        <v>2.2187761300740396</v>
      </c>
      <c r="F89" s="71"/>
      <c r="G89" s="87">
        <f>'ULANGAN 4'!P53</f>
        <v>2.2465726660099525</v>
      </c>
      <c r="H89" s="71"/>
      <c r="I89" s="87">
        <f>'ULANGAN 5'!P53</f>
        <v>2.2190771311634765</v>
      </c>
      <c r="J89" s="71"/>
      <c r="K89" s="87">
        <f>'ULANGAN 6'!P53</f>
        <v>2.3491963531980695</v>
      </c>
      <c r="L89" s="71"/>
      <c r="M89" s="87">
        <f>'ULANGAN 7'!P53</f>
        <v>2.3163993382976336</v>
      </c>
      <c r="N89" s="71"/>
      <c r="O89" s="87">
        <f>'ULANGAN 8'!P53</f>
        <v>2.0273628564775423</v>
      </c>
      <c r="P89" s="71"/>
      <c r="Q89" s="87">
        <f>'ULANGAN 9'!P53</f>
        <v>1.9740256764334609</v>
      </c>
      <c r="R89" s="71"/>
      <c r="S89" s="80">
        <f>SUM(B89:R89)</f>
        <v>19.631813239962028</v>
      </c>
      <c r="T89" s="81"/>
      <c r="U89" s="82"/>
      <c r="V89" s="83">
        <f>AVERAGE(B89:R89)</f>
        <v>2.1813125822180033</v>
      </c>
      <c r="W89" s="79"/>
      <c r="X89" s="72"/>
      <c r="Y89" s="73"/>
      <c r="Z89" s="73"/>
      <c r="AA89" s="73"/>
      <c r="AB89" s="73"/>
    </row>
    <row r="90" spans="1:28" ht="16.5" thickBot="1">
      <c r="A90" s="14" t="s">
        <v>23</v>
      </c>
      <c r="B90" s="42">
        <f>'ULANGAN 1'!Q53</f>
        <v>2.3487851898212329</v>
      </c>
      <c r="C90" s="87">
        <f>'ULANGAN 2'!Q53</f>
        <v>2.2695055097838144</v>
      </c>
      <c r="D90" s="71"/>
      <c r="E90" s="87">
        <f>'ULANGAN 3'!Q53</f>
        <v>2.1149641382778981</v>
      </c>
      <c r="F90" s="71"/>
      <c r="G90" s="87">
        <f>'ULANGAN 4'!Q53</f>
        <v>2.2052258314603135</v>
      </c>
      <c r="H90" s="71"/>
      <c r="I90" s="87">
        <f>'ULANGAN 5'!Q53</f>
        <v>2.3863837658819809</v>
      </c>
      <c r="J90" s="71"/>
      <c r="K90" s="87">
        <f>'ULANGAN 6'!Q53</f>
        <v>2.383130406368541</v>
      </c>
      <c r="L90" s="71"/>
      <c r="M90" s="87">
        <f>'ULANGAN 7'!Q53</f>
        <v>2.248044772783989</v>
      </c>
      <c r="N90" s="71"/>
      <c r="O90" s="87">
        <f>'ULANGAN 8'!Q53</f>
        <v>2.3827192429917043</v>
      </c>
      <c r="P90" s="71"/>
      <c r="Q90" s="87">
        <f>'ULANGAN 9'!Q53</f>
        <v>2.0810349183136934</v>
      </c>
      <c r="R90" s="71"/>
      <c r="S90" s="80">
        <f>SUM(B90:R90)</f>
        <v>20.419793775683168</v>
      </c>
      <c r="T90" s="81"/>
      <c r="U90" s="82"/>
      <c r="V90" s="83">
        <f>AVERAGE(B90:R90)</f>
        <v>2.2688659750759075</v>
      </c>
      <c r="W90" s="79"/>
      <c r="X90" s="72"/>
      <c r="Y90" s="73"/>
      <c r="Z90" s="73"/>
      <c r="AA90" s="73"/>
      <c r="AB90" s="73"/>
    </row>
    <row r="91" spans="1:28" ht="16.5" thickBot="1">
      <c r="A91" s="14" t="s">
        <v>24</v>
      </c>
      <c r="B91" s="42">
        <f>'ULANGAN 1'!R53</f>
        <v>2.3460688253534667</v>
      </c>
      <c r="C91" s="87">
        <f>'ULANGAN 2'!R53</f>
        <v>2.2208986292334765</v>
      </c>
      <c r="D91" s="71"/>
      <c r="E91" s="87">
        <f>'ULANGAN 3'!R53</f>
        <v>2.1117252882683513</v>
      </c>
      <c r="F91" s="71"/>
      <c r="G91" s="87">
        <f>'ULANGAN 4'!R53</f>
        <v>2.185143077993005</v>
      </c>
      <c r="H91" s="71"/>
      <c r="I91" s="87">
        <f>'ULANGAN 5'!R53</f>
        <v>2.3842674446385757</v>
      </c>
      <c r="J91" s="71"/>
      <c r="K91" s="87">
        <f>'ULANGAN 6'!R53</f>
        <v>2.2720308506173215</v>
      </c>
      <c r="L91" s="71"/>
      <c r="M91" s="87">
        <f>'ULANGAN 7'!R53</f>
        <v>2.2451055791541132</v>
      </c>
      <c r="N91" s="71"/>
      <c r="O91" s="87">
        <f>'ULANGAN 8'!R53</f>
        <v>2.3784795054119132</v>
      </c>
      <c r="P91" s="71"/>
      <c r="Q91" s="87">
        <f>'ULANGAN 9'!R53</f>
        <v>2.1891114762244728</v>
      </c>
      <c r="R91" s="71"/>
      <c r="S91" s="80">
        <f>SUM(B91:R91)</f>
        <v>20.332830676894694</v>
      </c>
      <c r="T91" s="81"/>
      <c r="U91" s="82"/>
      <c r="V91" s="83">
        <f>AVERAGE(B91:R91)</f>
        <v>2.259203408543855</v>
      </c>
      <c r="W91" s="79"/>
      <c r="X91" s="72"/>
      <c r="Y91" s="73"/>
      <c r="Z91" s="73"/>
      <c r="AA91" s="73"/>
      <c r="AB91" s="73"/>
    </row>
    <row r="92" spans="1:28" ht="16.5" thickBot="1">
      <c r="A92" s="14" t="s">
        <v>3</v>
      </c>
      <c r="B92" s="41">
        <f>SUM(B89:B91)</f>
        <v>6.971912862710921</v>
      </c>
      <c r="C92" s="84">
        <f>SUM(C89:D91)</f>
        <v>6.4937483797889222</v>
      </c>
      <c r="D92" s="85"/>
      <c r="E92" s="84">
        <f>SUM(E89:F91)</f>
        <v>6.445465556620289</v>
      </c>
      <c r="F92" s="85"/>
      <c r="G92" s="84">
        <f>SUM(G89:H91)</f>
        <v>6.636941575463271</v>
      </c>
      <c r="H92" s="85"/>
      <c r="I92" s="84">
        <f>SUM(I89:J91)</f>
        <v>6.9897283416840335</v>
      </c>
      <c r="J92" s="85"/>
      <c r="K92" s="84">
        <f>SUM(K89:L91)</f>
        <v>7.0043576101839324</v>
      </c>
      <c r="L92" s="85"/>
      <c r="M92" s="84">
        <f>SUM(M89:N91)</f>
        <v>6.8095496902357358</v>
      </c>
      <c r="N92" s="85"/>
      <c r="O92" s="84">
        <f>SUM(O89:P91)</f>
        <v>6.7885616048811599</v>
      </c>
      <c r="P92" s="85"/>
      <c r="Q92" s="84">
        <f>SUM(Q89:R91)</f>
        <v>6.2441720709716266</v>
      </c>
      <c r="R92" s="85"/>
      <c r="S92" s="86">
        <f>SUM(S89:U91)</f>
        <v>60.38443769253989</v>
      </c>
      <c r="T92" s="81"/>
      <c r="U92" s="82"/>
      <c r="V92" s="70">
        <f>SUM(V89:W91)</f>
        <v>6.7093819658377658</v>
      </c>
      <c r="W92" s="71"/>
      <c r="X92" s="72"/>
      <c r="Y92" s="73"/>
      <c r="Z92" s="73"/>
      <c r="AA92" s="73"/>
      <c r="AB92" s="73"/>
    </row>
    <row r="93" spans="1:28" ht="16.5" thickBot="1">
      <c r="A93" s="14" t="s">
        <v>4</v>
      </c>
      <c r="B93" s="42">
        <f>AVERAGE(B89:B91)</f>
        <v>2.3239709542369735</v>
      </c>
      <c r="C93" s="78">
        <f>AVERAGE(C89:D91)</f>
        <v>2.1645827932629742</v>
      </c>
      <c r="D93" s="79"/>
      <c r="E93" s="78">
        <f>AVERAGE(E89:F91)</f>
        <v>2.1484885188734295</v>
      </c>
      <c r="F93" s="79"/>
      <c r="G93" s="78">
        <f>AVERAGE(G89:H91)</f>
        <v>2.2123138584877569</v>
      </c>
      <c r="H93" s="79"/>
      <c r="I93" s="78">
        <f>AVERAGE(I89:J91)</f>
        <v>2.3299094472280113</v>
      </c>
      <c r="J93" s="79"/>
      <c r="K93" s="78">
        <f>AVERAGE(K89:L91)</f>
        <v>2.3347858700613107</v>
      </c>
      <c r="L93" s="79"/>
      <c r="M93" s="78">
        <f>AVERAGE(M89:N91)</f>
        <v>2.2698498967452454</v>
      </c>
      <c r="N93" s="79"/>
      <c r="O93" s="78">
        <f>AVERAGE(O89:P91)</f>
        <v>2.2628538682937198</v>
      </c>
      <c r="P93" s="79"/>
      <c r="Q93" s="78">
        <f>AVERAGE(Q89:R91)</f>
        <v>2.0813906903238757</v>
      </c>
      <c r="R93" s="79"/>
      <c r="S93" s="80">
        <f>AVERAGE(S89:U91)</f>
        <v>20.128145897513296</v>
      </c>
      <c r="T93" s="81"/>
      <c r="U93" s="82"/>
      <c r="V93" s="70">
        <f>AVERAGE(V89:W91)</f>
        <v>2.2364606552792554</v>
      </c>
      <c r="W93" s="71"/>
      <c r="X93" s="72"/>
      <c r="Y93" s="73"/>
      <c r="Z93" s="73"/>
      <c r="AA93" s="73"/>
      <c r="AB93" s="73"/>
    </row>
    <row r="96" spans="1:28">
      <c r="A96" s="26"/>
      <c r="B96" s="26"/>
      <c r="C96" s="26"/>
      <c r="D96" s="26"/>
      <c r="E96" s="26"/>
      <c r="F96" s="26"/>
      <c r="G96" s="26"/>
      <c r="H96" s="26"/>
      <c r="I96" s="26"/>
      <c r="J96" s="26"/>
      <c r="V96">
        <v>2.1800000000000002</v>
      </c>
    </row>
    <row r="97" spans="1:22" ht="15.75">
      <c r="A97" s="13"/>
      <c r="B97" s="43">
        <f>(S92*S92)</f>
        <v>3646.2803154442322</v>
      </c>
      <c r="C97" s="13"/>
      <c r="D97" s="21" t="s">
        <v>29</v>
      </c>
      <c r="E97" s="74" t="s">
        <v>31</v>
      </c>
      <c r="F97" s="76" t="s">
        <v>32</v>
      </c>
      <c r="G97" s="77" t="s">
        <v>33</v>
      </c>
      <c r="H97" s="76" t="s">
        <v>34</v>
      </c>
      <c r="I97" s="76" t="s">
        <v>35</v>
      </c>
      <c r="J97" s="16"/>
      <c r="Q97" s="37"/>
      <c r="V97">
        <v>2.27</v>
      </c>
    </row>
    <row r="98" spans="1:22" ht="15.75">
      <c r="A98" s="13"/>
      <c r="B98" s="44">
        <f>B97/(9*3)</f>
        <v>135.04741909052711</v>
      </c>
      <c r="C98" s="13"/>
      <c r="D98" s="21" t="s">
        <v>61</v>
      </c>
      <c r="E98" s="75"/>
      <c r="F98" s="76"/>
      <c r="G98" s="77"/>
      <c r="H98" s="76"/>
      <c r="I98" s="76"/>
      <c r="J98" s="16"/>
      <c r="Q98" s="37"/>
      <c r="V98">
        <v>2.2599999999999998</v>
      </c>
    </row>
    <row r="99" spans="1:22" ht="15.75">
      <c r="A99" s="13"/>
      <c r="B99" s="43"/>
      <c r="C99" s="13"/>
      <c r="D99" s="29" t="s">
        <v>60</v>
      </c>
      <c r="E99" s="20">
        <v>8</v>
      </c>
      <c r="F99" s="45">
        <f>B102</f>
        <v>0.19621591739874589</v>
      </c>
      <c r="G99" s="46">
        <f>F99/E99</f>
        <v>2.4526989674843236E-2</v>
      </c>
      <c r="H99" s="45">
        <f>G99/G101</f>
        <v>2.6696043183502844</v>
      </c>
      <c r="I99" s="10">
        <v>2.59</v>
      </c>
      <c r="J99" s="26"/>
      <c r="Q99" s="37"/>
    </row>
    <row r="100" spans="1:22" ht="15.75">
      <c r="A100" s="13" t="s">
        <v>25</v>
      </c>
      <c r="B100" s="43">
        <f>(B92*B92)+(C92*C92)+(E92*E92)+(G92*G92)+(I92*I92)+(K92*K92)+(M92*M92)+(O92*O92)+(Q92*Q92)</f>
        <v>405.73090502377761</v>
      </c>
      <c r="C100" s="13"/>
      <c r="D100" s="29" t="s">
        <v>1</v>
      </c>
      <c r="E100" s="20">
        <v>2</v>
      </c>
      <c r="F100" s="45">
        <f>B106</f>
        <v>4.1477827855942451E-2</v>
      </c>
      <c r="G100" s="46">
        <f>F100/E100</f>
        <v>2.0738913927971225E-2</v>
      </c>
      <c r="H100" s="45">
        <f>G100/G101</f>
        <v>2.2572967540648956</v>
      </c>
      <c r="I100" s="30"/>
      <c r="J100" s="26"/>
      <c r="Q100" s="37"/>
    </row>
    <row r="101" spans="1:22" ht="15.75">
      <c r="A101" s="13"/>
      <c r="B101" s="43">
        <f>B100/3</f>
        <v>135.24363500792586</v>
      </c>
      <c r="C101" s="13"/>
      <c r="D101" s="29" t="s">
        <v>30</v>
      </c>
      <c r="E101" s="20">
        <v>16</v>
      </c>
      <c r="F101" s="45">
        <f>B111</f>
        <v>0.14699999999999999</v>
      </c>
      <c r="G101" s="32">
        <f>F101/E101</f>
        <v>9.1874999999999995E-3</v>
      </c>
      <c r="H101" s="31"/>
      <c r="I101" s="30"/>
      <c r="J101" s="26"/>
    </row>
    <row r="102" spans="1:22" ht="15.75">
      <c r="A102" s="13"/>
      <c r="B102" s="44">
        <f>B101-B98</f>
        <v>0.19621591739874589</v>
      </c>
      <c r="C102" s="13"/>
      <c r="D102" s="29" t="s">
        <v>20</v>
      </c>
      <c r="E102" s="20">
        <v>26</v>
      </c>
      <c r="F102" s="45">
        <f>B109</f>
        <v>0.38356651068241376</v>
      </c>
      <c r="G102" s="31"/>
      <c r="H102" s="31"/>
      <c r="I102" s="30"/>
      <c r="J102" s="26"/>
    </row>
    <row r="103" spans="1:22" ht="15.75">
      <c r="A103" s="13"/>
      <c r="B103" s="43"/>
      <c r="C103" s="13"/>
      <c r="D103" s="13"/>
      <c r="E103" s="13"/>
      <c r="F103" s="13"/>
      <c r="G103" s="13"/>
      <c r="H103" s="13"/>
      <c r="I103" s="33"/>
      <c r="J103" s="26"/>
    </row>
    <row r="104" spans="1:22" ht="15.75">
      <c r="A104" s="13" t="s">
        <v>26</v>
      </c>
      <c r="B104" s="43">
        <f>(S89*S89)+(S90*S90)+(S91*S91)</f>
        <v>1215.8000722654474</v>
      </c>
      <c r="C104" s="13"/>
      <c r="D104" s="26"/>
      <c r="E104" s="13"/>
      <c r="F104" s="13"/>
      <c r="G104" s="13"/>
      <c r="H104" s="13"/>
      <c r="I104" s="13"/>
      <c r="J104" s="26"/>
    </row>
    <row r="105" spans="1:22" ht="15.75">
      <c r="A105" s="13"/>
      <c r="B105" s="43">
        <f>B104/9</f>
        <v>135.08889691838306</v>
      </c>
      <c r="C105" s="13"/>
      <c r="D105" s="13"/>
      <c r="E105" s="13"/>
      <c r="F105" s="13"/>
      <c r="G105" s="13"/>
      <c r="H105" s="13"/>
      <c r="I105" s="13"/>
      <c r="J105" s="26"/>
    </row>
    <row r="106" spans="1:22" ht="15.75">
      <c r="A106" s="13"/>
      <c r="B106" s="44">
        <f>B105-B98</f>
        <v>4.1477827855942451E-2</v>
      </c>
      <c r="C106" s="13"/>
      <c r="D106" s="13"/>
      <c r="E106" s="13"/>
      <c r="F106" s="13"/>
      <c r="G106" s="13"/>
      <c r="H106" s="13"/>
      <c r="I106" s="13"/>
      <c r="J106" s="26"/>
    </row>
    <row r="107" spans="1:22" ht="15.75">
      <c r="A107" s="13"/>
      <c r="B107" s="43"/>
      <c r="C107" s="13"/>
      <c r="D107" s="13"/>
      <c r="E107" s="13"/>
      <c r="F107" s="13"/>
      <c r="G107" s="13"/>
      <c r="H107" s="13"/>
      <c r="I107" s="13"/>
      <c r="J107" s="26"/>
    </row>
    <row r="108" spans="1:22" ht="15.75">
      <c r="A108" s="13" t="s">
        <v>27</v>
      </c>
      <c r="B108" s="43">
        <f>(B89*B89)+(B90*B90)+(B91*B91)+(C89*C89)+(C90*C90)+(C91*C91)+(E89*E89)+(E90*E90)+(E91*E91)+(G89*G89)+(G90*G90)+(G91*G91)+(I89*I89)+(I90*I90)+(I91*I91)+(K89*K89)+(K90*K90)+(K91*K91)+(M89*M89)+(M90*M90)+(M91*M91)+(O89*O89)+(O90*O90)+(O91*O91)+(Q89*Q89)+(Q90*Q90)+(Q91*Q91)</f>
        <v>135.43098560120953</v>
      </c>
      <c r="C108" s="13"/>
      <c r="D108" s="13"/>
      <c r="E108" s="13"/>
      <c r="F108" s="13"/>
      <c r="G108" s="13"/>
      <c r="H108" s="13"/>
      <c r="I108" s="13"/>
      <c r="J108" s="26"/>
    </row>
    <row r="109" spans="1:22" ht="15.75">
      <c r="A109" s="13"/>
      <c r="B109" s="44">
        <f>B108-B98</f>
        <v>0.38356651068241376</v>
      </c>
      <c r="C109" s="13"/>
      <c r="D109" s="13"/>
      <c r="E109" s="13"/>
      <c r="F109" s="13"/>
      <c r="G109" s="13"/>
      <c r="H109" s="13"/>
      <c r="I109" s="13"/>
      <c r="J109" s="26"/>
    </row>
    <row r="110" spans="1:22" ht="15.75">
      <c r="A110" s="13"/>
      <c r="B110" s="43"/>
      <c r="C110" s="13"/>
      <c r="D110" s="13"/>
      <c r="E110" s="13"/>
      <c r="F110" s="13"/>
      <c r="G110" s="13"/>
      <c r="H110" s="13"/>
      <c r="I110" s="13"/>
      <c r="J110" s="26"/>
    </row>
    <row r="111" spans="1:22" ht="15.75">
      <c r="A111" s="13" t="s">
        <v>28</v>
      </c>
      <c r="B111" s="44">
        <v>0.14699999999999999</v>
      </c>
      <c r="C111" s="13"/>
      <c r="D111" s="13"/>
      <c r="E111" s="13"/>
      <c r="F111" s="13"/>
      <c r="G111" s="13"/>
      <c r="H111" s="13"/>
      <c r="I111" s="13"/>
      <c r="J111" s="26"/>
    </row>
    <row r="112" spans="1:22">
      <c r="A112" s="26"/>
      <c r="B112" s="26"/>
      <c r="C112" s="26"/>
      <c r="D112" s="26"/>
      <c r="E112" s="26"/>
      <c r="F112" s="26"/>
      <c r="G112" s="26"/>
      <c r="H112" s="26"/>
      <c r="I112" s="26"/>
      <c r="J112" s="26"/>
    </row>
    <row r="113" spans="1:28">
      <c r="A113" s="26"/>
      <c r="B113" s="26"/>
      <c r="C113" s="26"/>
      <c r="D113" s="26"/>
      <c r="E113" s="26"/>
      <c r="F113" s="26"/>
      <c r="G113" s="26"/>
      <c r="H113" s="26"/>
      <c r="I113" s="26"/>
      <c r="J113" s="26"/>
    </row>
    <row r="116" spans="1:28" ht="16.5" thickBot="1">
      <c r="A116" s="133" t="s">
        <v>63</v>
      </c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4"/>
      <c r="U116" s="134"/>
      <c r="V116" s="134"/>
      <c r="W116" s="134"/>
      <c r="X116" s="134"/>
      <c r="Y116" s="26"/>
      <c r="Z116" s="135"/>
      <c r="AA116" s="135"/>
      <c r="AB116" s="26"/>
    </row>
    <row r="117" spans="1:28" ht="16.5" thickBot="1">
      <c r="A117" s="119" t="s">
        <v>21</v>
      </c>
      <c r="B117" s="121" t="s">
        <v>19</v>
      </c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3"/>
      <c r="U117" s="124" t="s">
        <v>20</v>
      </c>
      <c r="V117" s="124"/>
      <c r="W117" s="125"/>
      <c r="X117" s="128" t="s">
        <v>4</v>
      </c>
      <c r="Y117" s="124"/>
      <c r="Z117" s="125"/>
      <c r="AA117" s="130"/>
      <c r="AB117" s="131"/>
    </row>
    <row r="118" spans="1:28" ht="16.5" thickBot="1">
      <c r="A118" s="120"/>
      <c r="B118" s="121">
        <v>1</v>
      </c>
      <c r="C118" s="132"/>
      <c r="D118" s="121">
        <v>2</v>
      </c>
      <c r="E118" s="132"/>
      <c r="F118" s="121">
        <v>3</v>
      </c>
      <c r="G118" s="132"/>
      <c r="H118" s="121">
        <v>4</v>
      </c>
      <c r="I118" s="132"/>
      <c r="J118" s="121">
        <v>5</v>
      </c>
      <c r="K118" s="132"/>
      <c r="L118" s="121">
        <v>6</v>
      </c>
      <c r="M118" s="132"/>
      <c r="N118" s="121">
        <v>7</v>
      </c>
      <c r="O118" s="132"/>
      <c r="P118" s="121">
        <v>8</v>
      </c>
      <c r="Q118" s="132"/>
      <c r="R118" s="121">
        <v>9</v>
      </c>
      <c r="S118" s="122"/>
      <c r="T118" s="132"/>
      <c r="U118" s="126"/>
      <c r="V118" s="126"/>
      <c r="W118" s="127"/>
      <c r="X118" s="129"/>
      <c r="Y118" s="126"/>
      <c r="Z118" s="127"/>
      <c r="AA118" s="130"/>
      <c r="AB118" s="131"/>
    </row>
    <row r="119" spans="1:28" ht="16.5" thickBot="1">
      <c r="A119" s="14" t="s">
        <v>22</v>
      </c>
      <c r="B119" s="116">
        <f>'ULANGAN 1'!Y26</f>
        <v>4.45</v>
      </c>
      <c r="C119" s="115"/>
      <c r="D119" s="110">
        <f>'ULANGAN 2'!W26</f>
        <v>3.7</v>
      </c>
      <c r="E119" s="112"/>
      <c r="F119" s="117">
        <f>'ULANGAN 3'!W26</f>
        <v>3.7</v>
      </c>
      <c r="G119" s="112"/>
      <c r="H119" s="117">
        <f>'ULANGAN 4'!W26</f>
        <v>4.5</v>
      </c>
      <c r="I119" s="112"/>
      <c r="J119" s="117">
        <f>'ULANGAN 5'!W26</f>
        <v>4.5999999999999996</v>
      </c>
      <c r="K119" s="112"/>
      <c r="L119" s="117">
        <f>'ULANGAN 6'!W26</f>
        <v>3.85</v>
      </c>
      <c r="M119" s="112"/>
      <c r="N119" s="117">
        <f>'ULANGAN 7'!W26</f>
        <v>4.3499999999999996</v>
      </c>
      <c r="O119" s="112"/>
      <c r="P119" s="117">
        <f>'ULANGAN 8'!W26</f>
        <v>4.6500000000000004</v>
      </c>
      <c r="Q119" s="112"/>
      <c r="R119" s="117">
        <f>'ULANGAN 9'!W26</f>
        <v>3.9</v>
      </c>
      <c r="S119" s="111"/>
      <c r="T119" s="112"/>
      <c r="U119" s="107">
        <f>SUM(B119:T119)</f>
        <v>37.700000000000003</v>
      </c>
      <c r="V119" s="108"/>
      <c r="W119" s="109"/>
      <c r="X119" s="118">
        <f>AVERAGE(B119:T119)</f>
        <v>4.1888888888888891</v>
      </c>
      <c r="Y119" s="106"/>
      <c r="Z119" s="89"/>
      <c r="AA119" s="72"/>
      <c r="AB119" s="73"/>
    </row>
    <row r="120" spans="1:28" ht="16.5" thickBot="1">
      <c r="A120" s="14" t="s">
        <v>23</v>
      </c>
      <c r="B120" s="88">
        <f>'ULANGAN 1'!Z26</f>
        <v>3.6</v>
      </c>
      <c r="C120" s="89"/>
      <c r="D120" s="117">
        <f>'ULANGAN 2'!X26</f>
        <v>4</v>
      </c>
      <c r="E120" s="112"/>
      <c r="F120" s="117">
        <f>'ULANGAN 3'!X26</f>
        <v>3.6</v>
      </c>
      <c r="G120" s="112"/>
      <c r="H120" s="117">
        <f>'ULANGAN 4'!X26</f>
        <v>3.7</v>
      </c>
      <c r="I120" s="112"/>
      <c r="J120" s="117">
        <f>'ULANGAN 5'!X26</f>
        <v>4.5999999999999996</v>
      </c>
      <c r="K120" s="112"/>
      <c r="L120" s="117">
        <f>'ULANGAN 6'!X26</f>
        <v>3.9</v>
      </c>
      <c r="M120" s="112"/>
      <c r="N120" s="117">
        <f>'ULANGAN 7'!X26</f>
        <v>3.9</v>
      </c>
      <c r="O120" s="112"/>
      <c r="P120" s="117">
        <f>'ULANGAN 8'!X26</f>
        <v>4.25</v>
      </c>
      <c r="Q120" s="112"/>
      <c r="R120" s="117">
        <f>'ULANGAN 9'!X26</f>
        <v>3.8</v>
      </c>
      <c r="S120" s="111"/>
      <c r="T120" s="112"/>
      <c r="U120" s="107">
        <f>SUM(B120:T120)</f>
        <v>35.349999999999994</v>
      </c>
      <c r="V120" s="108"/>
      <c r="W120" s="109"/>
      <c r="X120" s="110">
        <f>AVERAGE(B120:T120)</f>
        <v>3.9277777777777771</v>
      </c>
      <c r="Y120" s="111"/>
      <c r="Z120" s="112"/>
      <c r="AA120" s="72"/>
      <c r="AB120" s="73"/>
    </row>
    <row r="121" spans="1:28" ht="16.5" thickBot="1">
      <c r="A121" s="14" t="s">
        <v>24</v>
      </c>
      <c r="B121" s="117">
        <f>'ULANGAN 1'!AA26</f>
        <v>4.55</v>
      </c>
      <c r="C121" s="112"/>
      <c r="D121" s="117">
        <f>'ULANGAN 2'!Y26</f>
        <v>4.25</v>
      </c>
      <c r="E121" s="112"/>
      <c r="F121" s="117">
        <f>'ULANGAN 3'!Y26</f>
        <v>3.5</v>
      </c>
      <c r="G121" s="112"/>
      <c r="H121" s="117">
        <f>'ULANGAN 4'!Y26</f>
        <v>4.2</v>
      </c>
      <c r="I121" s="112"/>
      <c r="J121" s="117">
        <f>'ULANGAN 5'!Y26</f>
        <v>4.55</v>
      </c>
      <c r="K121" s="112"/>
      <c r="L121" s="117">
        <f>'ULANGAN 6'!Y26</f>
        <v>3.95</v>
      </c>
      <c r="M121" s="112"/>
      <c r="N121" s="117">
        <f>'ULANGAN 7'!Y26</f>
        <v>3.85</v>
      </c>
      <c r="O121" s="112"/>
      <c r="P121" s="117">
        <f>'ULANGAN 8'!Y26</f>
        <v>4.3499999999999996</v>
      </c>
      <c r="Q121" s="112"/>
      <c r="R121" s="117">
        <f>'ULANGAN 9'!Y26</f>
        <v>4.1500000000000004</v>
      </c>
      <c r="S121" s="111"/>
      <c r="T121" s="112"/>
      <c r="U121" s="107">
        <f>SUM(B121:T121)</f>
        <v>37.35</v>
      </c>
      <c r="V121" s="108"/>
      <c r="W121" s="109"/>
      <c r="X121" s="110">
        <f>AVERAGE(B121:T121)</f>
        <v>4.1500000000000004</v>
      </c>
      <c r="Y121" s="111"/>
      <c r="Z121" s="112"/>
      <c r="AA121" s="72"/>
      <c r="AB121" s="73"/>
    </row>
    <row r="122" spans="1:28" ht="16.5" thickBot="1">
      <c r="A122" s="14" t="s">
        <v>3</v>
      </c>
      <c r="B122" s="116">
        <f>SUM(B119:C121)</f>
        <v>12.600000000000001</v>
      </c>
      <c r="C122" s="115"/>
      <c r="D122" s="116">
        <f>SUM(D119:E121)</f>
        <v>11.95</v>
      </c>
      <c r="E122" s="115"/>
      <c r="F122" s="116">
        <f>SUM(F119:G121)</f>
        <v>10.8</v>
      </c>
      <c r="G122" s="115"/>
      <c r="H122" s="116">
        <f>SUM(H119:I121)</f>
        <v>12.399999999999999</v>
      </c>
      <c r="I122" s="115"/>
      <c r="J122" s="116">
        <f>SUM(J119:K121)</f>
        <v>13.75</v>
      </c>
      <c r="K122" s="115"/>
      <c r="L122" s="116">
        <f>SUM(L119:M121)</f>
        <v>11.7</v>
      </c>
      <c r="M122" s="115"/>
      <c r="N122" s="116">
        <f>SUM(N119:O121)</f>
        <v>12.1</v>
      </c>
      <c r="O122" s="115"/>
      <c r="P122" s="116">
        <f>SUM(P119:Q121)</f>
        <v>13.25</v>
      </c>
      <c r="Q122" s="115"/>
      <c r="R122" s="113">
        <f>SUM(R119:T121)</f>
        <v>11.85</v>
      </c>
      <c r="S122" s="114"/>
      <c r="T122" s="115"/>
      <c r="U122" s="113">
        <f>SUM(U119:W121)</f>
        <v>110.4</v>
      </c>
      <c r="V122" s="114"/>
      <c r="W122" s="115"/>
      <c r="X122" s="113">
        <f>SUM(X119:Z121)</f>
        <v>12.266666666666667</v>
      </c>
      <c r="Y122" s="114"/>
      <c r="Z122" s="115"/>
      <c r="AA122" s="72"/>
      <c r="AB122" s="73"/>
    </row>
    <row r="123" spans="1:28" ht="16.5" thickBot="1">
      <c r="A123" s="14" t="s">
        <v>4</v>
      </c>
      <c r="B123" s="88">
        <f>AVERAGE(B119:C121)</f>
        <v>4.2</v>
      </c>
      <c r="C123" s="89"/>
      <c r="D123" s="88">
        <f>AVERAGE(D119:E121)</f>
        <v>3.9833333333333329</v>
      </c>
      <c r="E123" s="89"/>
      <c r="F123" s="88">
        <f>AVERAGE(F119:G121)</f>
        <v>3.6</v>
      </c>
      <c r="G123" s="89"/>
      <c r="H123" s="88">
        <f>AVERAGE(H119:I121)</f>
        <v>4.1333333333333329</v>
      </c>
      <c r="I123" s="89"/>
      <c r="J123" s="88">
        <f>AVERAGE(J119:K121)</f>
        <v>4.583333333333333</v>
      </c>
      <c r="K123" s="89"/>
      <c r="L123" s="88">
        <f>AVERAGE(L119:M121)</f>
        <v>3.9</v>
      </c>
      <c r="M123" s="89"/>
      <c r="N123" s="88">
        <f>AVERAGE(N119:O121)</f>
        <v>4.0333333333333332</v>
      </c>
      <c r="O123" s="89"/>
      <c r="P123" s="88">
        <f>AVERAGE(P119:Q121)</f>
        <v>4.416666666666667</v>
      </c>
      <c r="Q123" s="89"/>
      <c r="R123" s="88">
        <f>AVERAGE(R119:T121)</f>
        <v>3.9499999999999997</v>
      </c>
      <c r="S123" s="106"/>
      <c r="T123" s="89"/>
      <c r="U123" s="88">
        <f>AVERAGE(U119:W121)</f>
        <v>36.800000000000004</v>
      </c>
      <c r="V123" s="106"/>
      <c r="W123" s="89"/>
      <c r="X123" s="88">
        <f>AVERAGE(X119:Z121)</f>
        <v>4.0888888888888895</v>
      </c>
      <c r="Y123" s="106"/>
      <c r="Z123" s="89"/>
      <c r="AA123" s="72"/>
      <c r="AB123" s="73"/>
    </row>
    <row r="124" spans="1:28" ht="16.5" thickBot="1">
      <c r="A124" s="90" t="s">
        <v>62</v>
      </c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1"/>
      <c r="U124" s="91"/>
      <c r="V124" s="91"/>
      <c r="W124" s="92"/>
      <c r="X124" s="92"/>
      <c r="Y124" s="73"/>
      <c r="Z124" s="73"/>
      <c r="AA124" s="73"/>
      <c r="AB124" s="73"/>
    </row>
    <row r="125" spans="1:28" ht="16.5" thickBot="1">
      <c r="A125" s="93" t="s">
        <v>21</v>
      </c>
      <c r="B125" s="95" t="s">
        <v>19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8" t="s">
        <v>20</v>
      </c>
      <c r="T125" s="98"/>
      <c r="U125" s="99"/>
      <c r="V125" s="102" t="s">
        <v>4</v>
      </c>
      <c r="W125" s="99"/>
      <c r="X125" s="72"/>
      <c r="Y125" s="73"/>
      <c r="Z125" s="73"/>
      <c r="AA125" s="73"/>
      <c r="AB125" s="73"/>
    </row>
    <row r="126" spans="1:28" ht="16.5" thickBot="1">
      <c r="A126" s="94"/>
      <c r="B126" s="28">
        <v>1</v>
      </c>
      <c r="C126" s="104">
        <v>2</v>
      </c>
      <c r="D126" s="105"/>
      <c r="E126" s="104">
        <v>3</v>
      </c>
      <c r="F126" s="105"/>
      <c r="G126" s="104">
        <v>4</v>
      </c>
      <c r="H126" s="105"/>
      <c r="I126" s="104">
        <v>5</v>
      </c>
      <c r="J126" s="105"/>
      <c r="K126" s="104">
        <v>6</v>
      </c>
      <c r="L126" s="105"/>
      <c r="M126" s="104">
        <v>7</v>
      </c>
      <c r="N126" s="105"/>
      <c r="O126" s="104">
        <v>8</v>
      </c>
      <c r="P126" s="105"/>
      <c r="Q126" s="104">
        <v>9</v>
      </c>
      <c r="R126" s="105"/>
      <c r="S126" s="100"/>
      <c r="T126" s="100"/>
      <c r="U126" s="101"/>
      <c r="V126" s="103"/>
      <c r="W126" s="101"/>
      <c r="X126" s="72"/>
      <c r="Y126" s="73"/>
      <c r="Z126" s="73"/>
      <c r="AA126" s="73"/>
      <c r="AB126" s="73"/>
    </row>
    <row r="127" spans="1:28" ht="16.5" thickBot="1">
      <c r="A127" s="14" t="s">
        <v>22</v>
      </c>
      <c r="B127" s="41">
        <f>'ULANGAN 1'!Y53</f>
        <v>2.2012816475189454</v>
      </c>
      <c r="C127" s="70">
        <f>'ULANGAN 2'!W53</f>
        <v>2.0369322044307103</v>
      </c>
      <c r="D127" s="71"/>
      <c r="E127" s="87">
        <f>'ULANGAN 3'!W53</f>
        <v>2.0280424830712387</v>
      </c>
      <c r="F127" s="71"/>
      <c r="G127" s="87">
        <f>'ULANGAN 4'!W53</f>
        <v>2.215136435718609</v>
      </c>
      <c r="H127" s="71"/>
      <c r="I127" s="87">
        <f>'ULANGAN 5'!W53</f>
        <v>2.2225817549703533</v>
      </c>
      <c r="J127" s="71"/>
      <c r="K127" s="87">
        <f>'ULANGAN 6'!W53</f>
        <v>2.0695360519101511</v>
      </c>
      <c r="L127" s="71"/>
      <c r="M127" s="87">
        <f>'ULANGAN 7'!W53</f>
        <v>2.1825325882391673</v>
      </c>
      <c r="N127" s="71"/>
      <c r="O127" s="87">
        <f>'ULANGAN 8'!W53</f>
        <v>2.2327968488145871</v>
      </c>
      <c r="P127" s="71"/>
      <c r="Q127" s="87">
        <f>'ULANGAN 9'!W53</f>
        <v>2.0797511457543849</v>
      </c>
      <c r="R127" s="71"/>
      <c r="S127" s="80">
        <f>SUM(B127:R127)</f>
        <v>19.268591160428151</v>
      </c>
      <c r="T127" s="81"/>
      <c r="U127" s="82"/>
      <c r="V127" s="83">
        <f>AVERAGE(B127:R127)</f>
        <v>2.1409545733809057</v>
      </c>
      <c r="W127" s="79"/>
      <c r="X127" s="72"/>
      <c r="Y127" s="73"/>
      <c r="Z127" s="73"/>
      <c r="AA127" s="73"/>
      <c r="AB127" s="73"/>
    </row>
    <row r="128" spans="1:28" ht="16.5" thickBot="1">
      <c r="A128" s="14" t="s">
        <v>23</v>
      </c>
      <c r="B128" s="42">
        <f>'ULANGAN 1'!Z53</f>
        <v>1.9977446357596971</v>
      </c>
      <c r="C128" s="87">
        <f>'ULANGAN 2'!X53</f>
        <v>2.1064106434202641</v>
      </c>
      <c r="D128" s="71"/>
      <c r="E128" s="87">
        <f>'ULANGAN 3'!X53</f>
        <v>1.9973937130420374</v>
      </c>
      <c r="F128" s="71"/>
      <c r="G128" s="87">
        <f>'ULANGAN 4'!X53</f>
        <v>2.0296514710100846</v>
      </c>
      <c r="H128" s="71"/>
      <c r="I128" s="87">
        <f>'ULANGAN 5'!X53</f>
        <v>2.2463568138408454</v>
      </c>
      <c r="J128" s="71"/>
      <c r="K128" s="87">
        <f>'ULANGAN 6'!X53</f>
        <v>2.0784209400633555</v>
      </c>
      <c r="L128" s="71"/>
      <c r="M128" s="87">
        <f>'ULANGAN 7'!X53</f>
        <v>2.080379506010094</v>
      </c>
      <c r="N128" s="71"/>
      <c r="O128" s="87">
        <f>'ULANGAN 8'!X53</f>
        <v>2.1560951206584296</v>
      </c>
      <c r="P128" s="71"/>
      <c r="Q128" s="87">
        <f>'ULANGAN 9'!X53</f>
        <v>2.0510622863816881</v>
      </c>
      <c r="R128" s="71"/>
      <c r="S128" s="80">
        <f>SUM(B128:R128)</f>
        <v>18.743515130186495</v>
      </c>
      <c r="T128" s="81"/>
      <c r="U128" s="82"/>
      <c r="V128" s="83">
        <f>AVERAGE(B128:R128)</f>
        <v>2.0826127922429438</v>
      </c>
      <c r="W128" s="79"/>
      <c r="X128" s="72"/>
      <c r="Y128" s="73"/>
      <c r="Z128" s="73"/>
      <c r="AA128" s="73"/>
      <c r="AB128" s="73"/>
    </row>
    <row r="129" spans="1:28" ht="16.5" thickBot="1">
      <c r="A129" s="14" t="s">
        <v>24</v>
      </c>
      <c r="B129" s="42">
        <f>'ULANGAN 1'!AA53</f>
        <v>2.2329110452312833</v>
      </c>
      <c r="C129" s="87">
        <f>'ULANGAN 2'!Y53</f>
        <v>2.1667240672990316</v>
      </c>
      <c r="D129" s="71"/>
      <c r="E129" s="87">
        <f>'ULANGAN 3'!Y53</f>
        <v>1.9720206773549989</v>
      </c>
      <c r="F129" s="71"/>
      <c r="G129" s="87">
        <f>'ULANGAN 4'!Y53</f>
        <v>2.1472683293776669</v>
      </c>
      <c r="H129" s="71"/>
      <c r="I129" s="87">
        <f>'ULANGAN 5'!Y53</f>
        <v>2.221386619827876</v>
      </c>
      <c r="J129" s="71"/>
      <c r="K129" s="87">
        <f>'ULANGAN 6'!Y53</f>
        <v>2.0804017248517175</v>
      </c>
      <c r="L129" s="71"/>
      <c r="M129" s="87">
        <f>'ULANGAN 7'!Y53</f>
        <v>2.0576620484988495</v>
      </c>
      <c r="N129" s="71"/>
      <c r="O129" s="87">
        <f>'ULANGAN 8'!Y53</f>
        <v>2.1759072671221422</v>
      </c>
      <c r="P129" s="71"/>
      <c r="Q129" s="87">
        <f>'ULANGAN 9'!Y53</f>
        <v>2.1393640689075988</v>
      </c>
      <c r="R129" s="71"/>
      <c r="S129" s="80">
        <f>SUM(B129:R129)</f>
        <v>19.193645848471167</v>
      </c>
      <c r="T129" s="81"/>
      <c r="U129" s="82"/>
      <c r="V129" s="83">
        <f>AVERAGE(B129:R129)</f>
        <v>2.1326273164967962</v>
      </c>
      <c r="W129" s="79"/>
      <c r="X129" s="72"/>
      <c r="Y129" s="73"/>
      <c r="Z129" s="73"/>
      <c r="AA129" s="73"/>
      <c r="AB129" s="73"/>
    </row>
    <row r="130" spans="1:28" ht="16.5" thickBot="1">
      <c r="A130" s="14" t="s">
        <v>3</v>
      </c>
      <c r="B130" s="41">
        <f>SUM(B127:B129)</f>
        <v>6.4319373285099255</v>
      </c>
      <c r="C130" s="84">
        <f>SUM(C127:D129)</f>
        <v>6.3100669151500055</v>
      </c>
      <c r="D130" s="85"/>
      <c r="E130" s="84">
        <f>SUM(E127:F129)</f>
        <v>5.9974568734682752</v>
      </c>
      <c r="F130" s="85"/>
      <c r="G130" s="84">
        <f>SUM(G127:H129)</f>
        <v>6.3920562361063604</v>
      </c>
      <c r="H130" s="85"/>
      <c r="I130" s="84">
        <f>SUM(I127:J129)</f>
        <v>6.6903251886390747</v>
      </c>
      <c r="J130" s="85"/>
      <c r="K130" s="84">
        <f>SUM(K127:L129)</f>
        <v>6.2283587168252241</v>
      </c>
      <c r="L130" s="85"/>
      <c r="M130" s="84">
        <f>SUM(M127:N129)</f>
        <v>6.3205741427481108</v>
      </c>
      <c r="N130" s="85"/>
      <c r="O130" s="84">
        <f>SUM(O127:P129)</f>
        <v>6.5647992365951584</v>
      </c>
      <c r="P130" s="85"/>
      <c r="Q130" s="84">
        <f>SUM(Q127:R129)</f>
        <v>6.2701775010436709</v>
      </c>
      <c r="R130" s="85"/>
      <c r="S130" s="86">
        <f>SUM(S127:U129)</f>
        <v>57.205752139085817</v>
      </c>
      <c r="T130" s="81"/>
      <c r="U130" s="82"/>
      <c r="V130" s="70">
        <f>SUM(V127:W129)</f>
        <v>6.3561946821206456</v>
      </c>
      <c r="W130" s="71"/>
      <c r="X130" s="72"/>
      <c r="Y130" s="73"/>
      <c r="Z130" s="73"/>
      <c r="AA130" s="73"/>
      <c r="AB130" s="73"/>
    </row>
    <row r="131" spans="1:28" ht="16.5" thickBot="1">
      <c r="A131" s="14" t="s">
        <v>4</v>
      </c>
      <c r="B131" s="42">
        <f>AVERAGE(B127:B129)</f>
        <v>2.1439791095033085</v>
      </c>
      <c r="C131" s="78">
        <f>AVERAGE(C127:D129)</f>
        <v>2.1033556383833352</v>
      </c>
      <c r="D131" s="79"/>
      <c r="E131" s="78">
        <f>AVERAGE(E127:F129)</f>
        <v>1.9991522911560917</v>
      </c>
      <c r="F131" s="79"/>
      <c r="G131" s="78">
        <f>AVERAGE(G127:H129)</f>
        <v>2.1306854120354535</v>
      </c>
      <c r="H131" s="79"/>
      <c r="I131" s="78">
        <f>AVERAGE(I127:J129)</f>
        <v>2.230108396213025</v>
      </c>
      <c r="J131" s="79"/>
      <c r="K131" s="78">
        <f>AVERAGE(K127:L129)</f>
        <v>2.0761195722750747</v>
      </c>
      <c r="L131" s="79"/>
      <c r="M131" s="78">
        <f>AVERAGE(M127:N129)</f>
        <v>2.1068580475827035</v>
      </c>
      <c r="N131" s="79"/>
      <c r="O131" s="78">
        <f>AVERAGE(O127:P129)</f>
        <v>2.1882664121983861</v>
      </c>
      <c r="P131" s="79"/>
      <c r="Q131" s="78">
        <f>AVERAGE(Q127:R129)</f>
        <v>2.090059167014557</v>
      </c>
      <c r="R131" s="79"/>
      <c r="S131" s="80">
        <f>AVERAGE(S127:U129)</f>
        <v>19.068584046361938</v>
      </c>
      <c r="T131" s="81"/>
      <c r="U131" s="82"/>
      <c r="V131" s="70">
        <f>AVERAGE(V127:W129)</f>
        <v>2.1187315607068817</v>
      </c>
      <c r="W131" s="71"/>
      <c r="X131" s="72"/>
      <c r="Y131" s="73"/>
      <c r="Z131" s="73"/>
      <c r="AA131" s="73"/>
      <c r="AB131" s="73"/>
    </row>
    <row r="133" spans="1:28">
      <c r="A133" s="26"/>
      <c r="B133" s="26"/>
      <c r="C133" s="26"/>
      <c r="D133" s="26"/>
      <c r="E133" s="26"/>
      <c r="F133" s="26"/>
      <c r="G133" s="26"/>
      <c r="H133" s="26"/>
      <c r="I133" s="26"/>
      <c r="V133">
        <v>2.14</v>
      </c>
    </row>
    <row r="134" spans="1:28" ht="15.75">
      <c r="A134" s="13"/>
      <c r="B134" s="43">
        <f>(S129*S129)</f>
        <v>368.39604095653448</v>
      </c>
      <c r="C134" s="13"/>
      <c r="D134" s="21" t="s">
        <v>29</v>
      </c>
      <c r="E134" s="74" t="s">
        <v>31</v>
      </c>
      <c r="F134" s="76" t="s">
        <v>32</v>
      </c>
      <c r="G134" s="77" t="s">
        <v>33</v>
      </c>
      <c r="H134" s="76" t="s">
        <v>34</v>
      </c>
      <c r="I134" s="76" t="s">
        <v>35</v>
      </c>
      <c r="V134">
        <v>2.08</v>
      </c>
    </row>
    <row r="135" spans="1:28" ht="15.75">
      <c r="A135" s="13"/>
      <c r="B135" s="44">
        <f>B134/(9*3)</f>
        <v>13.644297813204981</v>
      </c>
      <c r="C135" s="13"/>
      <c r="D135" s="21" t="s">
        <v>61</v>
      </c>
      <c r="E135" s="75"/>
      <c r="F135" s="76"/>
      <c r="G135" s="77"/>
      <c r="H135" s="76"/>
      <c r="I135" s="76"/>
      <c r="V135">
        <v>2.13</v>
      </c>
    </row>
    <row r="136" spans="1:28" ht="15.75">
      <c r="A136" s="13"/>
      <c r="B136" s="43"/>
      <c r="C136" s="13"/>
      <c r="D136" s="29" t="s">
        <v>60</v>
      </c>
      <c r="E136" s="20">
        <v>8</v>
      </c>
      <c r="F136" s="45">
        <f>B139</f>
        <v>1.8457440724807483E-2</v>
      </c>
      <c r="G136" s="32">
        <f>F136/E136</f>
        <v>2.3071800906009354E-3</v>
      </c>
      <c r="H136" s="27">
        <v>1E-3</v>
      </c>
      <c r="I136" s="10">
        <v>2.59</v>
      </c>
    </row>
    <row r="137" spans="1:28" ht="15.75">
      <c r="A137" s="13" t="s">
        <v>25</v>
      </c>
      <c r="B137" s="43">
        <f>(B129*B129)+(C129*C129)+(E129*E129)+(G129*G129)+(I129*I129)+(K129*K129)+(M129*M129)+(O129*O129)+(Q129*Q129)</f>
        <v>40.988265761789364</v>
      </c>
      <c r="C137" s="13"/>
      <c r="D137" s="29" t="s">
        <v>1</v>
      </c>
      <c r="E137" s="20">
        <v>2</v>
      </c>
      <c r="F137" s="45">
        <f>B143</f>
        <v>66.644364936046117</v>
      </c>
      <c r="G137" s="46">
        <f>F137/E137</f>
        <v>33.322182468023058</v>
      </c>
      <c r="H137" s="45">
        <f>G137/G138</f>
        <v>1.8701153293967174</v>
      </c>
      <c r="I137" s="30"/>
    </row>
    <row r="138" spans="1:28" ht="15.75">
      <c r="A138" s="13"/>
      <c r="B138" s="43">
        <f>B137/3</f>
        <v>13.662755253929788</v>
      </c>
      <c r="C138" s="13"/>
      <c r="D138" s="29" t="s">
        <v>30</v>
      </c>
      <c r="E138" s="20">
        <v>16</v>
      </c>
      <c r="F138" s="45">
        <f>B148</f>
        <v>285.09199999999998</v>
      </c>
      <c r="G138" s="46">
        <f>F138/E138</f>
        <v>17.818249999999999</v>
      </c>
      <c r="H138" s="31"/>
      <c r="I138" s="30"/>
    </row>
    <row r="139" spans="1:28" ht="15.75">
      <c r="A139" s="13"/>
      <c r="B139" s="44">
        <f>B138-B135</f>
        <v>1.8457440724807483E-2</v>
      </c>
      <c r="C139" s="13"/>
      <c r="D139" s="29" t="s">
        <v>20</v>
      </c>
      <c r="E139" s="20">
        <v>26</v>
      </c>
      <c r="F139" s="45">
        <f>B146</f>
        <v>351.75381611593582</v>
      </c>
      <c r="G139" s="31"/>
      <c r="H139" s="31"/>
      <c r="I139" s="30"/>
    </row>
    <row r="140" spans="1:28" ht="15.75">
      <c r="A140" s="13"/>
      <c r="B140" s="43"/>
      <c r="C140" s="13"/>
      <c r="D140" s="13"/>
      <c r="E140" s="13"/>
      <c r="F140" s="13"/>
      <c r="G140" s="13"/>
      <c r="H140" s="13"/>
      <c r="I140" s="33"/>
    </row>
    <row r="141" spans="1:28" ht="15.75">
      <c r="A141" s="13" t="s">
        <v>26</v>
      </c>
      <c r="B141" s="43">
        <f>(S126*S126)+(S127*S127)+(S128*S128)</f>
        <v>722.59796474325992</v>
      </c>
      <c r="C141" s="13"/>
      <c r="D141" s="26"/>
      <c r="E141" s="13"/>
      <c r="F141" s="13"/>
      <c r="G141" s="13"/>
      <c r="H141" s="13"/>
      <c r="I141" s="13"/>
    </row>
    <row r="142" spans="1:28" ht="15.75">
      <c r="A142" s="13"/>
      <c r="B142" s="43">
        <f>B141/9</f>
        <v>80.288662749251102</v>
      </c>
      <c r="C142" s="13"/>
      <c r="D142" s="13"/>
      <c r="E142" s="13"/>
      <c r="F142" s="13"/>
      <c r="G142" s="13"/>
      <c r="I142" s="13"/>
    </row>
    <row r="143" spans="1:28" ht="15.75">
      <c r="A143" s="13"/>
      <c r="B143" s="44">
        <f>B142-B135</f>
        <v>66.644364936046117</v>
      </c>
      <c r="C143" s="13"/>
      <c r="D143" s="13"/>
      <c r="E143" s="13"/>
      <c r="F143" s="13"/>
      <c r="G143" s="13"/>
      <c r="H143" s="13"/>
      <c r="I143" s="13"/>
    </row>
    <row r="144" spans="1:28" ht="15.75">
      <c r="A144" s="13"/>
      <c r="B144" s="43"/>
      <c r="C144" s="13"/>
      <c r="D144" s="13"/>
      <c r="E144" s="13"/>
      <c r="F144" s="13"/>
      <c r="G144" s="13"/>
      <c r="H144" s="13"/>
      <c r="I144" s="13"/>
    </row>
    <row r="145" spans="1:12" ht="15.75">
      <c r="A145" s="13" t="s">
        <v>27</v>
      </c>
      <c r="B145" s="43">
        <f>(B126*B126)+(B127*B127)+(B128*B128)+(C126*C126)+(C127*C127)+(C128*C128)+(E126*E126)+(E127*E127)+(E128*E128)+(G126*G126)+(G127*G127)+(G128*G128)+(I126*I126)+(I127*I127)+(I128*I128)+(K126*K126)+(K127*K127)+(K128*K128)+(M126*M126)+(M127*M127)+(M128*M128)+(O126*O126)+(O127*O127)+(O128*O128)+(Q126*Q126)+(Q127*Q127)+(Q128*Q128)</f>
        <v>365.39811392914078</v>
      </c>
      <c r="C145" s="13"/>
      <c r="D145" s="13"/>
      <c r="E145" s="13"/>
      <c r="F145" s="13"/>
      <c r="G145" s="13"/>
      <c r="H145" s="13"/>
      <c r="I145" s="13"/>
    </row>
    <row r="146" spans="1:12" ht="15.75">
      <c r="A146" s="13"/>
      <c r="B146" s="44">
        <f>B145-B135</f>
        <v>351.75381611593582</v>
      </c>
      <c r="C146" s="13"/>
      <c r="D146" s="13"/>
      <c r="E146" s="13"/>
      <c r="F146" s="13"/>
      <c r="G146" s="13"/>
      <c r="H146" s="13"/>
      <c r="I146" s="13"/>
    </row>
    <row r="147" spans="1:12" ht="15.75">
      <c r="A147" s="13"/>
      <c r="B147" s="43"/>
      <c r="C147" s="13"/>
      <c r="D147" s="13"/>
      <c r="E147" s="13"/>
      <c r="F147" s="13"/>
      <c r="G147" s="13"/>
      <c r="H147" s="13"/>
      <c r="I147" s="13"/>
    </row>
    <row r="148" spans="1:12" ht="15.75">
      <c r="A148" s="13" t="s">
        <v>28</v>
      </c>
      <c r="B148" s="44">
        <v>285.09199999999998</v>
      </c>
      <c r="C148" s="13"/>
      <c r="D148" s="13"/>
      <c r="E148" s="13"/>
      <c r="F148" s="13"/>
      <c r="G148" s="13"/>
      <c r="H148" s="13"/>
      <c r="I148" s="13"/>
    </row>
    <row r="150" spans="1:12" ht="15.75" thickBot="1"/>
    <row r="151" spans="1:12" ht="16.5" thickBot="1">
      <c r="A151" s="54" t="s">
        <v>70</v>
      </c>
      <c r="B151" s="54" t="s">
        <v>71</v>
      </c>
      <c r="C151" s="54"/>
      <c r="D151" s="54"/>
      <c r="E151" s="54" t="s">
        <v>76</v>
      </c>
      <c r="F151" s="52" t="s">
        <v>3</v>
      </c>
      <c r="H151" s="48" t="s">
        <v>21</v>
      </c>
      <c r="I151" s="49" t="s">
        <v>77</v>
      </c>
      <c r="J151" s="49" t="s">
        <v>78</v>
      </c>
      <c r="K151" s="49" t="s">
        <v>79</v>
      </c>
      <c r="L151" s="49" t="s">
        <v>80</v>
      </c>
    </row>
    <row r="152" spans="1:12" ht="16.5" thickBot="1">
      <c r="A152" s="55" t="s">
        <v>75</v>
      </c>
      <c r="B152" s="54" t="s">
        <v>72</v>
      </c>
      <c r="C152" s="54" t="s">
        <v>73</v>
      </c>
      <c r="D152" s="54" t="s">
        <v>74</v>
      </c>
      <c r="E152" s="56"/>
      <c r="F152" s="57"/>
      <c r="H152" s="50" t="s">
        <v>81</v>
      </c>
      <c r="I152" s="51">
        <v>5.82</v>
      </c>
      <c r="J152" s="51">
        <v>5.76</v>
      </c>
      <c r="K152" s="51">
        <v>4.37</v>
      </c>
      <c r="L152" s="51">
        <v>5.82</v>
      </c>
    </row>
    <row r="153" spans="1:12" ht="16.5" thickBot="1">
      <c r="A153" s="55"/>
      <c r="B153" s="58">
        <v>5.21</v>
      </c>
      <c r="C153" s="58">
        <v>5.2</v>
      </c>
      <c r="D153" s="58">
        <v>5.22</v>
      </c>
      <c r="E153" s="58">
        <f>AVERAGE(B153:D153)</f>
        <v>5.21</v>
      </c>
      <c r="F153" s="53">
        <f>SUM(B153:D153)</f>
        <v>15.629999999999999</v>
      </c>
      <c r="H153" s="50" t="s">
        <v>82</v>
      </c>
      <c r="I153" s="51">
        <v>4.38</v>
      </c>
      <c r="J153" s="51">
        <v>5.42</v>
      </c>
      <c r="K153" s="51">
        <v>4.74</v>
      </c>
      <c r="L153" s="51">
        <v>4.38</v>
      </c>
    </row>
    <row r="154" spans="1:12" ht="16.5" thickBot="1">
      <c r="H154" s="50" t="s">
        <v>83</v>
      </c>
      <c r="I154" s="51">
        <v>4.9000000000000004</v>
      </c>
      <c r="J154" s="51">
        <v>5.41</v>
      </c>
      <c r="K154" s="51">
        <v>4.6900000000000004</v>
      </c>
      <c r="L154" s="51">
        <v>4.9000000000000004</v>
      </c>
    </row>
    <row r="173" spans="1:6" ht="15.75">
      <c r="A173" s="54" t="s">
        <v>70</v>
      </c>
      <c r="B173" s="54" t="s">
        <v>71</v>
      </c>
      <c r="C173" s="54"/>
      <c r="D173" s="54"/>
      <c r="E173" s="54" t="s">
        <v>76</v>
      </c>
      <c r="F173" s="52" t="s">
        <v>3</v>
      </c>
    </row>
    <row r="174" spans="1:6" ht="15.75">
      <c r="A174" s="55" t="s">
        <v>84</v>
      </c>
      <c r="B174" s="54" t="s">
        <v>72</v>
      </c>
      <c r="C174" s="54" t="s">
        <v>73</v>
      </c>
      <c r="D174" s="54" t="s">
        <v>74</v>
      </c>
      <c r="E174" s="56"/>
      <c r="F174" s="57"/>
    </row>
    <row r="175" spans="1:6" ht="15.75">
      <c r="A175" s="55"/>
      <c r="B175" s="58">
        <v>2.6</v>
      </c>
      <c r="C175" s="58">
        <v>2.6</v>
      </c>
      <c r="D175" s="58">
        <v>1.3</v>
      </c>
      <c r="E175" s="58">
        <f>AVERAGE(B175:D175)</f>
        <v>2.1666666666666665</v>
      </c>
      <c r="F175" s="53">
        <f>SUM(B175:D175)</f>
        <v>6.5</v>
      </c>
    </row>
  </sheetData>
  <mergeCells count="628">
    <mergeCell ref="E58:E59"/>
    <mergeCell ref="F58:F59"/>
    <mergeCell ref="G58:G59"/>
    <mergeCell ref="H58:H59"/>
    <mergeCell ref="I58:I59"/>
    <mergeCell ref="V55:W55"/>
    <mergeCell ref="X55:AB55"/>
    <mergeCell ref="C55:D55"/>
    <mergeCell ref="E55:F55"/>
    <mergeCell ref="G55:H55"/>
    <mergeCell ref="I55:J55"/>
    <mergeCell ref="K55:L55"/>
    <mergeCell ref="M55:N55"/>
    <mergeCell ref="O55:P55"/>
    <mergeCell ref="Q55:R55"/>
    <mergeCell ref="S55:U55"/>
    <mergeCell ref="S51:U51"/>
    <mergeCell ref="V53:W53"/>
    <mergeCell ref="X53:AB53"/>
    <mergeCell ref="C54:D54"/>
    <mergeCell ref="E54:F54"/>
    <mergeCell ref="G54:H54"/>
    <mergeCell ref="I54:J54"/>
    <mergeCell ref="K54:L54"/>
    <mergeCell ref="M54:N54"/>
    <mergeCell ref="O54:P54"/>
    <mergeCell ref="Q54:R54"/>
    <mergeCell ref="S54:U54"/>
    <mergeCell ref="V54:W54"/>
    <mergeCell ref="X54:AB54"/>
    <mergeCell ref="C53:D53"/>
    <mergeCell ref="E53:F53"/>
    <mergeCell ref="G53:H53"/>
    <mergeCell ref="I53:J53"/>
    <mergeCell ref="K53:L53"/>
    <mergeCell ref="M53:N53"/>
    <mergeCell ref="O53:P53"/>
    <mergeCell ref="Q53:R53"/>
    <mergeCell ref="S53:U53"/>
    <mergeCell ref="B47:C47"/>
    <mergeCell ref="D47:E47"/>
    <mergeCell ref="F47:G47"/>
    <mergeCell ref="V51:W51"/>
    <mergeCell ref="X51:AB51"/>
    <mergeCell ref="C52:D52"/>
    <mergeCell ref="E52:F52"/>
    <mergeCell ref="G52:H52"/>
    <mergeCell ref="I52:J52"/>
    <mergeCell ref="K52:L52"/>
    <mergeCell ref="M52:N52"/>
    <mergeCell ref="O52:P52"/>
    <mergeCell ref="Q52:R52"/>
    <mergeCell ref="S52:U52"/>
    <mergeCell ref="V52:W52"/>
    <mergeCell ref="X52:AB52"/>
    <mergeCell ref="C51:D51"/>
    <mergeCell ref="E51:F51"/>
    <mergeCell ref="G51:H51"/>
    <mergeCell ref="I51:J51"/>
    <mergeCell ref="K51:L51"/>
    <mergeCell ref="M51:N51"/>
    <mergeCell ref="O51:P51"/>
    <mergeCell ref="Q51:R51"/>
    <mergeCell ref="A48:S48"/>
    <mergeCell ref="T48:V48"/>
    <mergeCell ref="W48:X48"/>
    <mergeCell ref="Y48:AB48"/>
    <mergeCell ref="A49:A50"/>
    <mergeCell ref="B49:R49"/>
    <mergeCell ref="S49:U50"/>
    <mergeCell ref="V49:W50"/>
    <mergeCell ref="X49:AB49"/>
    <mergeCell ref="C50:D50"/>
    <mergeCell ref="E50:F50"/>
    <mergeCell ref="G50:H50"/>
    <mergeCell ref="I50:J50"/>
    <mergeCell ref="K50:L50"/>
    <mergeCell ref="M50:N50"/>
    <mergeCell ref="O50:P50"/>
    <mergeCell ref="Q50:R50"/>
    <mergeCell ref="X50:AB50"/>
    <mergeCell ref="H47:I47"/>
    <mergeCell ref="J47:K47"/>
    <mergeCell ref="L47:M47"/>
    <mergeCell ref="N47:O47"/>
    <mergeCell ref="P47:Q47"/>
    <mergeCell ref="R47:T47"/>
    <mergeCell ref="U45:W45"/>
    <mergeCell ref="X45:Z45"/>
    <mergeCell ref="AA45:AB45"/>
    <mergeCell ref="U46:W46"/>
    <mergeCell ref="X46:Z46"/>
    <mergeCell ref="AA46:AB46"/>
    <mergeCell ref="U47:W47"/>
    <mergeCell ref="X47:Z47"/>
    <mergeCell ref="AA47:AB47"/>
    <mergeCell ref="B46:C46"/>
    <mergeCell ref="D46:E46"/>
    <mergeCell ref="F46:G46"/>
    <mergeCell ref="H46:I46"/>
    <mergeCell ref="J46:K46"/>
    <mergeCell ref="L46:M46"/>
    <mergeCell ref="N46:O46"/>
    <mergeCell ref="P46:Q46"/>
    <mergeCell ref="R46:T46"/>
    <mergeCell ref="B45:C45"/>
    <mergeCell ref="D45:E45"/>
    <mergeCell ref="F45:G45"/>
    <mergeCell ref="H45:I45"/>
    <mergeCell ref="J45:K45"/>
    <mergeCell ref="L45:M45"/>
    <mergeCell ref="N45:O45"/>
    <mergeCell ref="P45:Q45"/>
    <mergeCell ref="R45:T45"/>
    <mergeCell ref="U43:W43"/>
    <mergeCell ref="X43:Z43"/>
    <mergeCell ref="AA43:AB43"/>
    <mergeCell ref="B44:C44"/>
    <mergeCell ref="D44:E44"/>
    <mergeCell ref="F44:G44"/>
    <mergeCell ref="H44:I44"/>
    <mergeCell ref="J44:K44"/>
    <mergeCell ref="L44:M44"/>
    <mergeCell ref="N44:O44"/>
    <mergeCell ref="P44:Q44"/>
    <mergeCell ref="R44:T44"/>
    <mergeCell ref="U44:W44"/>
    <mergeCell ref="X44:Z44"/>
    <mergeCell ref="AA44:AB44"/>
    <mergeCell ref="B43:C43"/>
    <mergeCell ref="D43:E43"/>
    <mergeCell ref="F43:G43"/>
    <mergeCell ref="H43:I43"/>
    <mergeCell ref="J43:K43"/>
    <mergeCell ref="L43:M43"/>
    <mergeCell ref="N43:O43"/>
    <mergeCell ref="P43:Q43"/>
    <mergeCell ref="R43:T43"/>
    <mergeCell ref="A40:S40"/>
    <mergeCell ref="T40:V40"/>
    <mergeCell ref="W40:X40"/>
    <mergeCell ref="Z40:AA40"/>
    <mergeCell ref="A41:A42"/>
    <mergeCell ref="B41:T41"/>
    <mergeCell ref="U41:W42"/>
    <mergeCell ref="X41:Z42"/>
    <mergeCell ref="AA41:AB41"/>
    <mergeCell ref="B42:C42"/>
    <mergeCell ref="D42:E42"/>
    <mergeCell ref="F42:G42"/>
    <mergeCell ref="H42:I42"/>
    <mergeCell ref="J42:K42"/>
    <mergeCell ref="L42:M42"/>
    <mergeCell ref="N42:O42"/>
    <mergeCell ref="P42:Q42"/>
    <mergeCell ref="R42:T42"/>
    <mergeCell ref="AA42:AB42"/>
    <mergeCell ref="M15:N15"/>
    <mergeCell ref="E20:E21"/>
    <mergeCell ref="F20:F21"/>
    <mergeCell ref="G20:G21"/>
    <mergeCell ref="H20:H21"/>
    <mergeCell ref="I20:I21"/>
    <mergeCell ref="M16:N16"/>
    <mergeCell ref="O16:P16"/>
    <mergeCell ref="Q16:R16"/>
    <mergeCell ref="C16:D16"/>
    <mergeCell ref="E16:F16"/>
    <mergeCell ref="G16:H16"/>
    <mergeCell ref="I16:J16"/>
    <mergeCell ref="K16:L16"/>
    <mergeCell ref="C15:D15"/>
    <mergeCell ref="E15:F15"/>
    <mergeCell ref="G15:H15"/>
    <mergeCell ref="I15:J15"/>
    <mergeCell ref="K15:L15"/>
    <mergeCell ref="V13:W13"/>
    <mergeCell ref="X13:AB13"/>
    <mergeCell ref="V16:W16"/>
    <mergeCell ref="X16:AB16"/>
    <mergeCell ref="O15:P15"/>
    <mergeCell ref="Q15:R15"/>
    <mergeCell ref="S15:U15"/>
    <mergeCell ref="V15:W15"/>
    <mergeCell ref="X15:AB15"/>
    <mergeCell ref="S16:U16"/>
    <mergeCell ref="C14:D14"/>
    <mergeCell ref="E14:F14"/>
    <mergeCell ref="G14:H14"/>
    <mergeCell ref="I14:J14"/>
    <mergeCell ref="K14:L14"/>
    <mergeCell ref="Q12:R12"/>
    <mergeCell ref="S12:U12"/>
    <mergeCell ref="V12:W12"/>
    <mergeCell ref="X12:AB12"/>
    <mergeCell ref="C13:D13"/>
    <mergeCell ref="E13:F13"/>
    <mergeCell ref="G13:H13"/>
    <mergeCell ref="I13:J13"/>
    <mergeCell ref="K13:L13"/>
    <mergeCell ref="M13:N13"/>
    <mergeCell ref="M14:N14"/>
    <mergeCell ref="O14:P14"/>
    <mergeCell ref="Q14:R14"/>
    <mergeCell ref="S14:U14"/>
    <mergeCell ref="V14:W14"/>
    <mergeCell ref="X14:AB14"/>
    <mergeCell ref="O13:P13"/>
    <mergeCell ref="Q13:R13"/>
    <mergeCell ref="S13:U13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K11:L11"/>
    <mergeCell ref="M11:N11"/>
    <mergeCell ref="A10:A11"/>
    <mergeCell ref="B10:R10"/>
    <mergeCell ref="S10:U11"/>
    <mergeCell ref="V10:W11"/>
    <mergeCell ref="X10:AB10"/>
    <mergeCell ref="L8:M8"/>
    <mergeCell ref="N8:O8"/>
    <mergeCell ref="P8:Q8"/>
    <mergeCell ref="R8:T8"/>
    <mergeCell ref="U8:W8"/>
    <mergeCell ref="X8:Z8"/>
    <mergeCell ref="O11:P11"/>
    <mergeCell ref="Q11:R11"/>
    <mergeCell ref="X11:AB11"/>
    <mergeCell ref="B8:C8"/>
    <mergeCell ref="D8:E8"/>
    <mergeCell ref="F8:G8"/>
    <mergeCell ref="H8:I8"/>
    <mergeCell ref="J8:K8"/>
    <mergeCell ref="AA8:AB8"/>
    <mergeCell ref="A9:S9"/>
    <mergeCell ref="T9:V9"/>
    <mergeCell ref="W9:X9"/>
    <mergeCell ref="Y9:AB9"/>
    <mergeCell ref="U6:W6"/>
    <mergeCell ref="X6:Z6"/>
    <mergeCell ref="AA6:AB6"/>
    <mergeCell ref="B7:C7"/>
    <mergeCell ref="D7:E7"/>
    <mergeCell ref="F7:G7"/>
    <mergeCell ref="H7:I7"/>
    <mergeCell ref="J7:K7"/>
    <mergeCell ref="L7:M7"/>
    <mergeCell ref="N7:O7"/>
    <mergeCell ref="P7:Q7"/>
    <mergeCell ref="R7:T7"/>
    <mergeCell ref="U7:W7"/>
    <mergeCell ref="X7:Z7"/>
    <mergeCell ref="AA7:AB7"/>
    <mergeCell ref="B6:C6"/>
    <mergeCell ref="D6:E6"/>
    <mergeCell ref="F6:G6"/>
    <mergeCell ref="H6:I6"/>
    <mergeCell ref="J6:K6"/>
    <mergeCell ref="L6:M6"/>
    <mergeCell ref="N6:O6"/>
    <mergeCell ref="P6:Q6"/>
    <mergeCell ref="R6:T6"/>
    <mergeCell ref="P4:Q4"/>
    <mergeCell ref="R4:T4"/>
    <mergeCell ref="U4:W4"/>
    <mergeCell ref="X4:Z4"/>
    <mergeCell ref="AA4:AB4"/>
    <mergeCell ref="B5:C5"/>
    <mergeCell ref="D5:E5"/>
    <mergeCell ref="F5:G5"/>
    <mergeCell ref="H5:I5"/>
    <mergeCell ref="J5:K5"/>
    <mergeCell ref="AA5:AB5"/>
    <mergeCell ref="L5:M5"/>
    <mergeCell ref="N5:O5"/>
    <mergeCell ref="P5:Q5"/>
    <mergeCell ref="R5:T5"/>
    <mergeCell ref="U5:W5"/>
    <mergeCell ref="X5:Z5"/>
    <mergeCell ref="B4:C4"/>
    <mergeCell ref="D4:E4"/>
    <mergeCell ref="F4:G4"/>
    <mergeCell ref="H4:I4"/>
    <mergeCell ref="J4:K4"/>
    <mergeCell ref="L4:M4"/>
    <mergeCell ref="N4:O4"/>
    <mergeCell ref="Z1:AA1"/>
    <mergeCell ref="A2:A3"/>
    <mergeCell ref="B2:T2"/>
    <mergeCell ref="U2:W3"/>
    <mergeCell ref="X2:Z3"/>
    <mergeCell ref="AA2:AB2"/>
    <mergeCell ref="B3:C3"/>
    <mergeCell ref="P3:Q3"/>
    <mergeCell ref="R3:T3"/>
    <mergeCell ref="AA3:AB3"/>
    <mergeCell ref="D3:E3"/>
    <mergeCell ref="F3:G3"/>
    <mergeCell ref="H3:I3"/>
    <mergeCell ref="J3:K3"/>
    <mergeCell ref="L3:M3"/>
    <mergeCell ref="N3:O3"/>
    <mergeCell ref="A1:S1"/>
    <mergeCell ref="T1:V1"/>
    <mergeCell ref="W1:X1"/>
    <mergeCell ref="A78:S78"/>
    <mergeCell ref="T78:V78"/>
    <mergeCell ref="W78:X78"/>
    <mergeCell ref="Z78:AA78"/>
    <mergeCell ref="A79:A80"/>
    <mergeCell ref="B79:T79"/>
    <mergeCell ref="U79:W80"/>
    <mergeCell ref="X79:Z80"/>
    <mergeCell ref="AA79:AB79"/>
    <mergeCell ref="B80:C80"/>
    <mergeCell ref="D80:E80"/>
    <mergeCell ref="F80:G80"/>
    <mergeCell ref="H80:I80"/>
    <mergeCell ref="J80:K80"/>
    <mergeCell ref="L80:M80"/>
    <mergeCell ref="N80:O80"/>
    <mergeCell ref="P80:Q80"/>
    <mergeCell ref="R80:T80"/>
    <mergeCell ref="AA80:AB80"/>
    <mergeCell ref="U81:W81"/>
    <mergeCell ref="X81:Z81"/>
    <mergeCell ref="AA81:AB81"/>
    <mergeCell ref="B82:C82"/>
    <mergeCell ref="D82:E82"/>
    <mergeCell ref="F82:G82"/>
    <mergeCell ref="H82:I82"/>
    <mergeCell ref="J82:K82"/>
    <mergeCell ref="L82:M82"/>
    <mergeCell ref="N82:O82"/>
    <mergeCell ref="P82:Q82"/>
    <mergeCell ref="R82:T82"/>
    <mergeCell ref="U82:W82"/>
    <mergeCell ref="X82:Z82"/>
    <mergeCell ref="AA82:AB82"/>
    <mergeCell ref="B81:C81"/>
    <mergeCell ref="D81:E81"/>
    <mergeCell ref="F81:G81"/>
    <mergeCell ref="H81:I81"/>
    <mergeCell ref="J81:K81"/>
    <mergeCell ref="L81:M81"/>
    <mergeCell ref="N81:O81"/>
    <mergeCell ref="P81:Q81"/>
    <mergeCell ref="R81:T81"/>
    <mergeCell ref="B83:C83"/>
    <mergeCell ref="D83:E83"/>
    <mergeCell ref="F83:G83"/>
    <mergeCell ref="H83:I83"/>
    <mergeCell ref="J83:K83"/>
    <mergeCell ref="L83:M83"/>
    <mergeCell ref="N83:O83"/>
    <mergeCell ref="P83:Q83"/>
    <mergeCell ref="R83:T83"/>
    <mergeCell ref="B84:C84"/>
    <mergeCell ref="D84:E84"/>
    <mergeCell ref="F84:G84"/>
    <mergeCell ref="H84:I84"/>
    <mergeCell ref="J84:K84"/>
    <mergeCell ref="L84:M84"/>
    <mergeCell ref="N84:O84"/>
    <mergeCell ref="P84:Q84"/>
    <mergeCell ref="R84:T84"/>
    <mergeCell ref="H85:I85"/>
    <mergeCell ref="J85:K85"/>
    <mergeCell ref="L85:M85"/>
    <mergeCell ref="N85:O85"/>
    <mergeCell ref="P85:Q85"/>
    <mergeCell ref="R85:T85"/>
    <mergeCell ref="U83:W83"/>
    <mergeCell ref="X83:Z83"/>
    <mergeCell ref="AA83:AB83"/>
    <mergeCell ref="U84:W84"/>
    <mergeCell ref="X84:Z84"/>
    <mergeCell ref="AA84:AB84"/>
    <mergeCell ref="U85:W85"/>
    <mergeCell ref="X85:Z85"/>
    <mergeCell ref="AA85:AB85"/>
    <mergeCell ref="A86:S86"/>
    <mergeCell ref="T86:V86"/>
    <mergeCell ref="W86:X86"/>
    <mergeCell ref="Y86:AB86"/>
    <mergeCell ref="A87:A88"/>
    <mergeCell ref="B87:R87"/>
    <mergeCell ref="S87:U88"/>
    <mergeCell ref="V87:W88"/>
    <mergeCell ref="X87:AB87"/>
    <mergeCell ref="C88:D88"/>
    <mergeCell ref="E88:F88"/>
    <mergeCell ref="G88:H88"/>
    <mergeCell ref="I88:J88"/>
    <mergeCell ref="K88:L88"/>
    <mergeCell ref="M88:N88"/>
    <mergeCell ref="O88:P88"/>
    <mergeCell ref="Q88:R88"/>
    <mergeCell ref="X88:AB88"/>
    <mergeCell ref="B85:C85"/>
    <mergeCell ref="D85:E85"/>
    <mergeCell ref="F85:G85"/>
    <mergeCell ref="V89:W89"/>
    <mergeCell ref="X89:AB89"/>
    <mergeCell ref="C90:D90"/>
    <mergeCell ref="E90:F90"/>
    <mergeCell ref="G90:H90"/>
    <mergeCell ref="I90:J90"/>
    <mergeCell ref="K90:L90"/>
    <mergeCell ref="M90:N90"/>
    <mergeCell ref="O90:P90"/>
    <mergeCell ref="Q90:R90"/>
    <mergeCell ref="S90:U90"/>
    <mergeCell ref="V90:W90"/>
    <mergeCell ref="X90:AB90"/>
    <mergeCell ref="C89:D89"/>
    <mergeCell ref="E89:F89"/>
    <mergeCell ref="G89:H89"/>
    <mergeCell ref="I89:J89"/>
    <mergeCell ref="K89:L89"/>
    <mergeCell ref="M89:N89"/>
    <mergeCell ref="O89:P89"/>
    <mergeCell ref="Q89:R89"/>
    <mergeCell ref="S89:U89"/>
    <mergeCell ref="V91:W91"/>
    <mergeCell ref="X91:AB91"/>
    <mergeCell ref="C92:D92"/>
    <mergeCell ref="E92:F92"/>
    <mergeCell ref="G92:H92"/>
    <mergeCell ref="I92:J92"/>
    <mergeCell ref="K92:L92"/>
    <mergeCell ref="M92:N92"/>
    <mergeCell ref="O92:P92"/>
    <mergeCell ref="Q92:R92"/>
    <mergeCell ref="S92:U92"/>
    <mergeCell ref="V92:W92"/>
    <mergeCell ref="X92:AB92"/>
    <mergeCell ref="C91:D91"/>
    <mergeCell ref="E91:F91"/>
    <mergeCell ref="G91:H91"/>
    <mergeCell ref="I91:J91"/>
    <mergeCell ref="K91:L91"/>
    <mergeCell ref="M91:N91"/>
    <mergeCell ref="O91:P91"/>
    <mergeCell ref="Q91:R91"/>
    <mergeCell ref="S91:U91"/>
    <mergeCell ref="V93:W93"/>
    <mergeCell ref="X93:AB93"/>
    <mergeCell ref="E97:E98"/>
    <mergeCell ref="F97:F98"/>
    <mergeCell ref="G97:G98"/>
    <mergeCell ref="H97:H98"/>
    <mergeCell ref="I97:I98"/>
    <mergeCell ref="A116:S116"/>
    <mergeCell ref="T116:V116"/>
    <mergeCell ref="W116:X116"/>
    <mergeCell ref="Z116:AA116"/>
    <mergeCell ref="C93:D93"/>
    <mergeCell ref="E93:F93"/>
    <mergeCell ref="G93:H93"/>
    <mergeCell ref="I93:J93"/>
    <mergeCell ref="K93:L93"/>
    <mergeCell ref="M93:N93"/>
    <mergeCell ref="O93:P93"/>
    <mergeCell ref="Q93:R93"/>
    <mergeCell ref="S93:U93"/>
    <mergeCell ref="A117:A118"/>
    <mergeCell ref="B117:T117"/>
    <mergeCell ref="U117:W118"/>
    <mergeCell ref="X117:Z118"/>
    <mergeCell ref="AA117:AB117"/>
    <mergeCell ref="B118:C118"/>
    <mergeCell ref="D118:E118"/>
    <mergeCell ref="F118:G118"/>
    <mergeCell ref="H118:I118"/>
    <mergeCell ref="J118:K118"/>
    <mergeCell ref="L118:M118"/>
    <mergeCell ref="N118:O118"/>
    <mergeCell ref="P118:Q118"/>
    <mergeCell ref="R118:T118"/>
    <mergeCell ref="AA118:AB118"/>
    <mergeCell ref="U119:W119"/>
    <mergeCell ref="X119:Z119"/>
    <mergeCell ref="AA119:AB119"/>
    <mergeCell ref="B120:C120"/>
    <mergeCell ref="D120:E120"/>
    <mergeCell ref="F120:G120"/>
    <mergeCell ref="H120:I120"/>
    <mergeCell ref="J120:K120"/>
    <mergeCell ref="L120:M120"/>
    <mergeCell ref="N120:O120"/>
    <mergeCell ref="P120:Q120"/>
    <mergeCell ref="R120:T120"/>
    <mergeCell ref="U120:W120"/>
    <mergeCell ref="X120:Z120"/>
    <mergeCell ref="AA120:AB120"/>
    <mergeCell ref="B119:C119"/>
    <mergeCell ref="D119:E119"/>
    <mergeCell ref="F119:G119"/>
    <mergeCell ref="H119:I119"/>
    <mergeCell ref="J119:K119"/>
    <mergeCell ref="L119:M119"/>
    <mergeCell ref="N119:O119"/>
    <mergeCell ref="P119:Q119"/>
    <mergeCell ref="R119:T119"/>
    <mergeCell ref="B121:C121"/>
    <mergeCell ref="D121:E121"/>
    <mergeCell ref="F121:G121"/>
    <mergeCell ref="H121:I121"/>
    <mergeCell ref="J121:K121"/>
    <mergeCell ref="L121:M121"/>
    <mergeCell ref="N121:O121"/>
    <mergeCell ref="P121:Q121"/>
    <mergeCell ref="R121:T121"/>
    <mergeCell ref="B122:C122"/>
    <mergeCell ref="D122:E122"/>
    <mergeCell ref="F122:G122"/>
    <mergeCell ref="H122:I122"/>
    <mergeCell ref="J122:K122"/>
    <mergeCell ref="L122:M122"/>
    <mergeCell ref="N122:O122"/>
    <mergeCell ref="P122:Q122"/>
    <mergeCell ref="R122:T122"/>
    <mergeCell ref="H123:I123"/>
    <mergeCell ref="J123:K123"/>
    <mergeCell ref="L123:M123"/>
    <mergeCell ref="N123:O123"/>
    <mergeCell ref="P123:Q123"/>
    <mergeCell ref="R123:T123"/>
    <mergeCell ref="U121:W121"/>
    <mergeCell ref="X121:Z121"/>
    <mergeCell ref="AA121:AB121"/>
    <mergeCell ref="U122:W122"/>
    <mergeCell ref="X122:Z122"/>
    <mergeCell ref="AA122:AB122"/>
    <mergeCell ref="U123:W123"/>
    <mergeCell ref="X123:Z123"/>
    <mergeCell ref="AA123:AB123"/>
    <mergeCell ref="A124:S124"/>
    <mergeCell ref="T124:V124"/>
    <mergeCell ref="W124:X124"/>
    <mergeCell ref="Y124:AB124"/>
    <mergeCell ref="A125:A126"/>
    <mergeCell ref="B125:R125"/>
    <mergeCell ref="S125:U126"/>
    <mergeCell ref="V125:W126"/>
    <mergeCell ref="X125:AB125"/>
    <mergeCell ref="C126:D126"/>
    <mergeCell ref="E126:F126"/>
    <mergeCell ref="G126:H126"/>
    <mergeCell ref="I126:J126"/>
    <mergeCell ref="K126:L126"/>
    <mergeCell ref="M126:N126"/>
    <mergeCell ref="O126:P126"/>
    <mergeCell ref="Q126:R126"/>
    <mergeCell ref="X126:AB126"/>
    <mergeCell ref="B123:C123"/>
    <mergeCell ref="D123:E123"/>
    <mergeCell ref="F123:G123"/>
    <mergeCell ref="V127:W127"/>
    <mergeCell ref="X127:AB127"/>
    <mergeCell ref="C128:D128"/>
    <mergeCell ref="E128:F128"/>
    <mergeCell ref="G128:H128"/>
    <mergeCell ref="I128:J128"/>
    <mergeCell ref="K128:L128"/>
    <mergeCell ref="M128:N128"/>
    <mergeCell ref="O128:P128"/>
    <mergeCell ref="Q128:R128"/>
    <mergeCell ref="S128:U128"/>
    <mergeCell ref="V128:W128"/>
    <mergeCell ref="X128:AB128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U127"/>
    <mergeCell ref="V129:W129"/>
    <mergeCell ref="X129:AB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U130"/>
    <mergeCell ref="V130:W130"/>
    <mergeCell ref="X130:AB130"/>
    <mergeCell ref="C129:D129"/>
    <mergeCell ref="E129:F129"/>
    <mergeCell ref="G129:H129"/>
    <mergeCell ref="I129:J129"/>
    <mergeCell ref="K129:L129"/>
    <mergeCell ref="M129:N129"/>
    <mergeCell ref="O129:P129"/>
    <mergeCell ref="Q129:R129"/>
    <mergeCell ref="S129:U129"/>
    <mergeCell ref="V131:W131"/>
    <mergeCell ref="X131:AB131"/>
    <mergeCell ref="E134:E135"/>
    <mergeCell ref="F134:F135"/>
    <mergeCell ref="G134:G135"/>
    <mergeCell ref="H134:H135"/>
    <mergeCell ref="I134:I135"/>
    <mergeCell ref="C131:D131"/>
    <mergeCell ref="E131:F131"/>
    <mergeCell ref="G131:H131"/>
    <mergeCell ref="I131:J131"/>
    <mergeCell ref="K131:L131"/>
    <mergeCell ref="M131:N131"/>
    <mergeCell ref="O131:P131"/>
    <mergeCell ref="Q131:R131"/>
    <mergeCell ref="S131:U13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4"/>
  <sheetViews>
    <sheetView topLeftCell="K1" zoomScale="85" zoomScaleNormal="85" workbookViewId="0">
      <selection activeCell="M59" sqref="M59"/>
    </sheetView>
  </sheetViews>
  <sheetFormatPr defaultRowHeight="15"/>
  <cols>
    <col min="1" max="1" width="13.5703125" customWidth="1"/>
    <col min="2" max="2" width="12" customWidth="1"/>
    <col min="3" max="3" width="12.28515625" customWidth="1"/>
    <col min="4" max="4" width="12.5703125" customWidth="1"/>
    <col min="5" max="5" width="10.42578125" customWidth="1"/>
    <col min="8" max="8" width="13.5703125" customWidth="1"/>
    <col min="9" max="11" width="9.28515625" bestFit="1" customWidth="1"/>
    <col min="12" max="12" width="10.5703125" bestFit="1" customWidth="1"/>
    <col min="15" max="15" width="12.7109375" customWidth="1"/>
    <col min="16" max="18" width="9.28515625" bestFit="1" customWidth="1"/>
    <col min="19" max="19" width="10.5703125" bestFit="1" customWidth="1"/>
    <col min="22" max="22" width="13" customWidth="1"/>
    <col min="23" max="25" width="9.28515625" bestFit="1" customWidth="1"/>
    <col min="26" max="26" width="10.5703125" bestFit="1" customWidth="1"/>
  </cols>
  <sheetData>
    <row r="1" spans="1:26">
      <c r="A1" t="s">
        <v>7</v>
      </c>
      <c r="H1" t="s">
        <v>36</v>
      </c>
      <c r="O1" t="s">
        <v>37</v>
      </c>
      <c r="V1" t="s">
        <v>38</v>
      </c>
    </row>
    <row r="2" spans="1:26">
      <c r="A2" s="67"/>
      <c r="B2" s="67"/>
      <c r="C2" s="67"/>
      <c r="D2" s="67"/>
      <c r="E2" s="67"/>
      <c r="H2" s="67"/>
      <c r="I2" s="67"/>
      <c r="J2" s="67"/>
      <c r="K2" s="67"/>
      <c r="L2" s="67"/>
      <c r="O2" s="67"/>
      <c r="P2" s="67"/>
      <c r="Q2" s="67"/>
      <c r="R2" s="67"/>
      <c r="S2" s="67"/>
      <c r="V2" s="67"/>
      <c r="W2" s="67"/>
      <c r="X2" s="67"/>
      <c r="Y2" s="67"/>
      <c r="Z2" s="67"/>
    </row>
    <row r="3" spans="1:26" ht="15.75">
      <c r="A3" s="68" t="s">
        <v>0</v>
      </c>
      <c r="B3" s="68" t="s">
        <v>1</v>
      </c>
      <c r="C3" s="68"/>
      <c r="D3" s="68"/>
      <c r="E3" s="68" t="s">
        <v>2</v>
      </c>
      <c r="H3" s="68" t="s">
        <v>0</v>
      </c>
      <c r="I3" s="68" t="s">
        <v>1</v>
      </c>
      <c r="J3" s="68"/>
      <c r="K3" s="68"/>
      <c r="L3" s="68" t="s">
        <v>2</v>
      </c>
      <c r="O3" s="68" t="s">
        <v>0</v>
      </c>
      <c r="P3" s="68" t="s">
        <v>1</v>
      </c>
      <c r="Q3" s="68"/>
      <c r="R3" s="68"/>
      <c r="S3" s="68" t="s">
        <v>2</v>
      </c>
      <c r="V3" s="68" t="s">
        <v>0</v>
      </c>
      <c r="W3" s="68" t="s">
        <v>1</v>
      </c>
      <c r="X3" s="68"/>
      <c r="Y3" s="68"/>
      <c r="Z3" s="68" t="s">
        <v>2</v>
      </c>
    </row>
    <row r="4" spans="1:26" ht="15.75">
      <c r="A4" s="68"/>
      <c r="B4" s="3">
        <v>110</v>
      </c>
      <c r="C4" s="3">
        <v>220</v>
      </c>
      <c r="D4" s="3">
        <v>330</v>
      </c>
      <c r="E4" s="68"/>
      <c r="H4" s="68"/>
      <c r="I4" s="3">
        <v>110</v>
      </c>
      <c r="J4" s="3">
        <v>220</v>
      </c>
      <c r="K4" s="3">
        <v>330</v>
      </c>
      <c r="L4" s="68"/>
      <c r="O4" s="68"/>
      <c r="P4" s="3">
        <v>110</v>
      </c>
      <c r="Q4" s="3">
        <v>220</v>
      </c>
      <c r="R4" s="3">
        <v>330</v>
      </c>
      <c r="S4" s="68"/>
      <c r="V4" s="68"/>
      <c r="W4" s="3">
        <v>110</v>
      </c>
      <c r="X4" s="3">
        <v>220</v>
      </c>
      <c r="Y4" s="3">
        <v>330</v>
      </c>
      <c r="Z4" s="68"/>
    </row>
    <row r="5" spans="1:26" ht="15.75">
      <c r="A5" s="5">
        <v>1</v>
      </c>
      <c r="B5" s="5">
        <v>5</v>
      </c>
      <c r="C5" s="5">
        <v>4</v>
      </c>
      <c r="D5" s="5">
        <v>5</v>
      </c>
      <c r="E5" s="5">
        <f>SUM(B5:D5)</f>
        <v>14</v>
      </c>
      <c r="H5" s="5">
        <v>1</v>
      </c>
      <c r="I5" s="5">
        <v>6</v>
      </c>
      <c r="J5" s="5">
        <v>5</v>
      </c>
      <c r="K5" s="5">
        <v>6</v>
      </c>
      <c r="L5" s="5">
        <f>SUM(I5:K5)</f>
        <v>17</v>
      </c>
      <c r="O5" s="5">
        <v>1</v>
      </c>
      <c r="P5" s="5">
        <v>5</v>
      </c>
      <c r="Q5" s="5">
        <v>5</v>
      </c>
      <c r="R5" s="5">
        <v>4</v>
      </c>
      <c r="S5" s="5">
        <f>SUM(P5:R5)</f>
        <v>14</v>
      </c>
      <c r="V5" s="5">
        <v>1</v>
      </c>
      <c r="W5" s="5">
        <v>4</v>
      </c>
      <c r="X5" s="5">
        <v>4</v>
      </c>
      <c r="Y5" s="5">
        <v>4</v>
      </c>
      <c r="Z5" s="5">
        <f>SUM(W5:Y5)</f>
        <v>12</v>
      </c>
    </row>
    <row r="6" spans="1:26" ht="15.75">
      <c r="A6" s="5">
        <v>2</v>
      </c>
      <c r="B6" s="6">
        <v>6</v>
      </c>
      <c r="C6" s="6">
        <v>3</v>
      </c>
      <c r="D6" s="6">
        <v>6</v>
      </c>
      <c r="E6" s="5">
        <f t="shared" ref="E6:E24" si="0">SUM(B6:D6)</f>
        <v>15</v>
      </c>
      <c r="H6" s="5">
        <v>2</v>
      </c>
      <c r="I6" s="6">
        <v>5</v>
      </c>
      <c r="J6" s="6">
        <v>6</v>
      </c>
      <c r="K6" s="6">
        <v>6</v>
      </c>
      <c r="L6" s="5">
        <f t="shared" ref="L6:L24" si="1">SUM(I6:K6)</f>
        <v>17</v>
      </c>
      <c r="O6" s="5">
        <v>2</v>
      </c>
      <c r="P6" s="6">
        <v>3</v>
      </c>
      <c r="Q6" s="6">
        <v>5</v>
      </c>
      <c r="R6" s="6">
        <v>4</v>
      </c>
      <c r="S6" s="5">
        <f t="shared" ref="S6:S24" si="2">SUM(P6:R6)</f>
        <v>12</v>
      </c>
      <c r="V6" s="5">
        <v>2</v>
      </c>
      <c r="W6" s="6">
        <v>4</v>
      </c>
      <c r="X6" s="6">
        <v>4</v>
      </c>
      <c r="Y6" s="6">
        <v>6</v>
      </c>
      <c r="Z6" s="5">
        <f t="shared" ref="Z6:Z24" si="3">SUM(W6:Y6)</f>
        <v>14</v>
      </c>
    </row>
    <row r="7" spans="1:26" ht="15.75">
      <c r="A7" s="5">
        <v>3</v>
      </c>
      <c r="B7" s="6">
        <v>6</v>
      </c>
      <c r="C7" s="6">
        <v>4</v>
      </c>
      <c r="D7" s="6">
        <v>6</v>
      </c>
      <c r="E7" s="5">
        <f t="shared" si="0"/>
        <v>16</v>
      </c>
      <c r="H7" s="5">
        <v>3</v>
      </c>
      <c r="I7" s="6">
        <v>5</v>
      </c>
      <c r="J7" s="6">
        <v>6</v>
      </c>
      <c r="K7" s="6">
        <v>6</v>
      </c>
      <c r="L7" s="5">
        <f t="shared" si="1"/>
        <v>17</v>
      </c>
      <c r="O7" s="5">
        <v>3</v>
      </c>
      <c r="P7" s="6">
        <v>4</v>
      </c>
      <c r="Q7" s="6">
        <v>5</v>
      </c>
      <c r="R7" s="6">
        <v>3</v>
      </c>
      <c r="S7" s="5">
        <f t="shared" si="2"/>
        <v>12</v>
      </c>
      <c r="V7" s="5">
        <v>3</v>
      </c>
      <c r="W7" s="6">
        <v>4</v>
      </c>
      <c r="X7" s="6">
        <v>4</v>
      </c>
      <c r="Y7" s="6">
        <v>6</v>
      </c>
      <c r="Z7" s="5">
        <f t="shared" si="3"/>
        <v>14</v>
      </c>
    </row>
    <row r="8" spans="1:26" ht="15.75">
      <c r="A8" s="5">
        <v>4</v>
      </c>
      <c r="B8" s="6">
        <v>4</v>
      </c>
      <c r="C8" s="6">
        <v>2</v>
      </c>
      <c r="D8" s="6">
        <v>5</v>
      </c>
      <c r="E8" s="5">
        <f t="shared" si="0"/>
        <v>11</v>
      </c>
      <c r="H8" s="5">
        <v>4</v>
      </c>
      <c r="I8" s="6">
        <v>6</v>
      </c>
      <c r="J8" s="6">
        <v>4</v>
      </c>
      <c r="K8" s="6">
        <v>5</v>
      </c>
      <c r="L8" s="5">
        <f t="shared" si="1"/>
        <v>15</v>
      </c>
      <c r="O8" s="5">
        <v>4</v>
      </c>
      <c r="P8" s="6">
        <v>3</v>
      </c>
      <c r="Q8" s="6">
        <v>4</v>
      </c>
      <c r="R8" s="6">
        <v>4</v>
      </c>
      <c r="S8" s="5">
        <f t="shared" si="2"/>
        <v>11</v>
      </c>
      <c r="V8" s="5">
        <v>4</v>
      </c>
      <c r="W8" s="6">
        <v>5</v>
      </c>
      <c r="X8" s="6">
        <v>3</v>
      </c>
      <c r="Y8" s="6">
        <v>4</v>
      </c>
      <c r="Z8" s="5">
        <f t="shared" si="3"/>
        <v>12</v>
      </c>
    </row>
    <row r="9" spans="1:26" ht="15.75">
      <c r="A9" s="5">
        <v>5</v>
      </c>
      <c r="B9" s="6">
        <v>4</v>
      </c>
      <c r="C9" s="6">
        <v>2</v>
      </c>
      <c r="D9" s="6">
        <v>5</v>
      </c>
      <c r="E9" s="5">
        <f t="shared" si="0"/>
        <v>11</v>
      </c>
      <c r="H9" s="5">
        <v>5</v>
      </c>
      <c r="I9" s="6">
        <v>6</v>
      </c>
      <c r="J9" s="6">
        <v>5</v>
      </c>
      <c r="K9" s="6">
        <v>6</v>
      </c>
      <c r="L9" s="5">
        <f t="shared" si="1"/>
        <v>17</v>
      </c>
      <c r="O9" s="5">
        <v>5</v>
      </c>
      <c r="P9" s="6">
        <v>3</v>
      </c>
      <c r="Q9" s="6">
        <v>4</v>
      </c>
      <c r="R9" s="6">
        <v>4</v>
      </c>
      <c r="S9" s="5">
        <f t="shared" si="2"/>
        <v>11</v>
      </c>
      <c r="V9" s="5">
        <v>5</v>
      </c>
      <c r="W9" s="6">
        <v>5</v>
      </c>
      <c r="X9" s="6">
        <v>3</v>
      </c>
      <c r="Y9" s="6">
        <v>4</v>
      </c>
      <c r="Z9" s="5">
        <f t="shared" si="3"/>
        <v>12</v>
      </c>
    </row>
    <row r="10" spans="1:26" ht="15.75">
      <c r="A10" s="5">
        <v>6</v>
      </c>
      <c r="B10" s="6">
        <v>7</v>
      </c>
      <c r="C10" s="6">
        <v>4</v>
      </c>
      <c r="D10" s="6">
        <v>5</v>
      </c>
      <c r="E10" s="5">
        <f t="shared" si="0"/>
        <v>16</v>
      </c>
      <c r="H10" s="5">
        <v>6</v>
      </c>
      <c r="I10" s="6">
        <v>5</v>
      </c>
      <c r="J10" s="6">
        <v>4</v>
      </c>
      <c r="K10" s="6">
        <v>6</v>
      </c>
      <c r="L10" s="5">
        <f t="shared" si="1"/>
        <v>15</v>
      </c>
      <c r="O10" s="5">
        <v>6</v>
      </c>
      <c r="P10" s="6">
        <v>2</v>
      </c>
      <c r="Q10" s="6">
        <v>3</v>
      </c>
      <c r="R10" s="6">
        <v>4</v>
      </c>
      <c r="S10" s="5">
        <f t="shared" si="2"/>
        <v>9</v>
      </c>
      <c r="V10" s="5">
        <v>6</v>
      </c>
      <c r="W10" s="6">
        <v>3</v>
      </c>
      <c r="X10" s="6">
        <v>5</v>
      </c>
      <c r="Y10" s="6">
        <v>4</v>
      </c>
      <c r="Z10" s="5">
        <f t="shared" si="3"/>
        <v>12</v>
      </c>
    </row>
    <row r="11" spans="1:26" ht="15.75">
      <c r="A11" s="5">
        <v>7</v>
      </c>
      <c r="B11" s="6">
        <v>7</v>
      </c>
      <c r="C11" s="6">
        <v>4</v>
      </c>
      <c r="D11" s="6">
        <v>6</v>
      </c>
      <c r="E11" s="5">
        <f t="shared" si="0"/>
        <v>17</v>
      </c>
      <c r="H11" s="5">
        <v>7</v>
      </c>
      <c r="I11" s="6">
        <v>6</v>
      </c>
      <c r="J11" s="6">
        <v>5</v>
      </c>
      <c r="K11" s="6">
        <v>5</v>
      </c>
      <c r="L11" s="5">
        <f t="shared" si="1"/>
        <v>16</v>
      </c>
      <c r="O11" s="5">
        <v>7</v>
      </c>
      <c r="P11" s="6">
        <v>2</v>
      </c>
      <c r="Q11" s="6">
        <v>3</v>
      </c>
      <c r="R11" s="6">
        <v>4</v>
      </c>
      <c r="S11" s="5">
        <f t="shared" si="2"/>
        <v>9</v>
      </c>
      <c r="V11" s="5">
        <v>7</v>
      </c>
      <c r="W11" s="6">
        <v>3</v>
      </c>
      <c r="X11" s="6">
        <v>5</v>
      </c>
      <c r="Y11" s="6">
        <v>3</v>
      </c>
      <c r="Z11" s="5">
        <f t="shared" si="3"/>
        <v>11</v>
      </c>
    </row>
    <row r="12" spans="1:26" ht="15.75">
      <c r="A12" s="5">
        <v>8</v>
      </c>
      <c r="B12" s="6">
        <v>7</v>
      </c>
      <c r="C12" s="6">
        <v>5</v>
      </c>
      <c r="D12" s="6">
        <v>4</v>
      </c>
      <c r="E12" s="5">
        <f t="shared" si="0"/>
        <v>16</v>
      </c>
      <c r="H12" s="5">
        <v>8</v>
      </c>
      <c r="I12" s="6">
        <v>6</v>
      </c>
      <c r="J12" s="6">
        <v>6</v>
      </c>
      <c r="K12" s="6">
        <v>5</v>
      </c>
      <c r="L12" s="5">
        <f t="shared" si="1"/>
        <v>17</v>
      </c>
      <c r="O12" s="5">
        <v>8</v>
      </c>
      <c r="P12" s="6">
        <v>3</v>
      </c>
      <c r="Q12" s="6">
        <v>4</v>
      </c>
      <c r="R12" s="6">
        <v>6</v>
      </c>
      <c r="S12" s="5">
        <f t="shared" si="2"/>
        <v>13</v>
      </c>
      <c r="V12" s="5">
        <v>8</v>
      </c>
      <c r="W12" s="6">
        <v>4</v>
      </c>
      <c r="X12" s="6">
        <v>4</v>
      </c>
      <c r="Y12" s="6">
        <v>4</v>
      </c>
      <c r="Z12" s="5">
        <f t="shared" si="3"/>
        <v>12</v>
      </c>
    </row>
    <row r="13" spans="1:26" ht="15.75">
      <c r="A13" s="5">
        <v>9</v>
      </c>
      <c r="B13" s="6">
        <v>7</v>
      </c>
      <c r="C13" s="6">
        <v>6</v>
      </c>
      <c r="D13" s="6">
        <v>4</v>
      </c>
      <c r="E13" s="5">
        <f t="shared" si="0"/>
        <v>17</v>
      </c>
      <c r="H13" s="5">
        <v>9</v>
      </c>
      <c r="I13" s="6">
        <v>4</v>
      </c>
      <c r="J13" s="6">
        <v>6</v>
      </c>
      <c r="K13" s="6">
        <v>4</v>
      </c>
      <c r="L13" s="5">
        <f t="shared" si="1"/>
        <v>14</v>
      </c>
      <c r="O13" s="5">
        <v>9</v>
      </c>
      <c r="P13" s="6">
        <v>3</v>
      </c>
      <c r="Q13" s="6">
        <v>5</v>
      </c>
      <c r="R13" s="6">
        <v>6</v>
      </c>
      <c r="S13" s="5">
        <f t="shared" si="2"/>
        <v>14</v>
      </c>
      <c r="V13" s="5">
        <v>9</v>
      </c>
      <c r="W13" s="6">
        <v>4</v>
      </c>
      <c r="X13" s="6">
        <v>3</v>
      </c>
      <c r="Y13" s="6">
        <v>4</v>
      </c>
      <c r="Z13" s="5">
        <f t="shared" si="3"/>
        <v>11</v>
      </c>
    </row>
    <row r="14" spans="1:26" ht="15.75">
      <c r="A14" s="5">
        <v>10</v>
      </c>
      <c r="B14" s="6">
        <v>5</v>
      </c>
      <c r="C14" s="6">
        <v>4</v>
      </c>
      <c r="D14" s="6">
        <v>6</v>
      </c>
      <c r="E14" s="5">
        <f t="shared" si="0"/>
        <v>15</v>
      </c>
      <c r="H14" s="5">
        <v>10</v>
      </c>
      <c r="I14" s="6">
        <v>6</v>
      </c>
      <c r="J14" s="6">
        <v>6</v>
      </c>
      <c r="K14" s="6">
        <v>5</v>
      </c>
      <c r="L14" s="5">
        <f t="shared" si="1"/>
        <v>17</v>
      </c>
      <c r="O14" s="5">
        <v>10</v>
      </c>
      <c r="P14" s="6">
        <v>4</v>
      </c>
      <c r="Q14" s="6">
        <v>4</v>
      </c>
      <c r="R14" s="6">
        <v>4</v>
      </c>
      <c r="S14" s="5">
        <f t="shared" si="2"/>
        <v>12</v>
      </c>
      <c r="V14" s="5">
        <v>10</v>
      </c>
      <c r="W14" s="6">
        <v>3</v>
      </c>
      <c r="X14" s="6">
        <v>3</v>
      </c>
      <c r="Y14" s="6">
        <v>3</v>
      </c>
      <c r="Z14" s="5">
        <f t="shared" si="3"/>
        <v>9</v>
      </c>
    </row>
    <row r="15" spans="1:26" ht="15.75">
      <c r="A15" s="5">
        <v>11</v>
      </c>
      <c r="B15" s="6">
        <v>6</v>
      </c>
      <c r="C15" s="6">
        <v>5</v>
      </c>
      <c r="D15" s="6">
        <v>7</v>
      </c>
      <c r="E15" s="5">
        <f t="shared" si="0"/>
        <v>18</v>
      </c>
      <c r="H15" s="5">
        <v>11</v>
      </c>
      <c r="I15" s="6">
        <v>6</v>
      </c>
      <c r="J15" s="6">
        <v>6</v>
      </c>
      <c r="K15" s="6">
        <v>6</v>
      </c>
      <c r="L15" s="5">
        <f t="shared" si="1"/>
        <v>18</v>
      </c>
      <c r="O15" s="5">
        <v>11</v>
      </c>
      <c r="P15" s="6">
        <v>4</v>
      </c>
      <c r="Q15" s="6">
        <v>4</v>
      </c>
      <c r="R15" s="6">
        <v>4</v>
      </c>
      <c r="S15" s="5">
        <f t="shared" si="2"/>
        <v>12</v>
      </c>
      <c r="V15" s="5">
        <v>11</v>
      </c>
      <c r="W15" s="6">
        <v>3</v>
      </c>
      <c r="X15" s="6">
        <v>3</v>
      </c>
      <c r="Y15" s="6">
        <v>3</v>
      </c>
      <c r="Z15" s="5">
        <f t="shared" si="3"/>
        <v>9</v>
      </c>
    </row>
    <row r="16" spans="1:26" ht="15.75">
      <c r="A16" s="5">
        <v>12</v>
      </c>
      <c r="B16" s="6">
        <v>7</v>
      </c>
      <c r="C16" s="6">
        <v>5</v>
      </c>
      <c r="D16" s="6">
        <v>6</v>
      </c>
      <c r="E16" s="5">
        <f t="shared" si="0"/>
        <v>18</v>
      </c>
      <c r="H16" s="5">
        <v>12</v>
      </c>
      <c r="I16" s="6">
        <v>4</v>
      </c>
      <c r="J16" s="6">
        <v>4</v>
      </c>
      <c r="K16" s="6">
        <v>4</v>
      </c>
      <c r="L16" s="5">
        <f t="shared" si="1"/>
        <v>12</v>
      </c>
      <c r="O16" s="5">
        <v>12</v>
      </c>
      <c r="P16" s="6">
        <v>2</v>
      </c>
      <c r="Q16" s="6">
        <v>4</v>
      </c>
      <c r="R16" s="6">
        <v>4</v>
      </c>
      <c r="S16" s="5">
        <f t="shared" si="2"/>
        <v>10</v>
      </c>
      <c r="V16" s="5">
        <v>12</v>
      </c>
      <c r="W16" s="6">
        <v>2</v>
      </c>
      <c r="X16" s="6">
        <v>3</v>
      </c>
      <c r="Y16" s="6">
        <v>4</v>
      </c>
      <c r="Z16" s="5">
        <f t="shared" si="3"/>
        <v>9</v>
      </c>
    </row>
    <row r="17" spans="1:26" ht="15.75">
      <c r="A17" s="5">
        <v>13</v>
      </c>
      <c r="B17" s="6">
        <v>7</v>
      </c>
      <c r="C17" s="6">
        <v>6</v>
      </c>
      <c r="D17" s="6">
        <v>7</v>
      </c>
      <c r="E17" s="5">
        <f t="shared" si="0"/>
        <v>20</v>
      </c>
      <c r="H17" s="5">
        <v>13</v>
      </c>
      <c r="I17" s="6">
        <v>6</v>
      </c>
      <c r="J17" s="6">
        <v>6</v>
      </c>
      <c r="K17" s="6">
        <v>5</v>
      </c>
      <c r="L17" s="5">
        <f t="shared" si="1"/>
        <v>17</v>
      </c>
      <c r="O17" s="5">
        <v>13</v>
      </c>
      <c r="P17" s="6">
        <v>4</v>
      </c>
      <c r="Q17" s="6">
        <v>6</v>
      </c>
      <c r="R17" s="6">
        <v>3</v>
      </c>
      <c r="S17" s="5">
        <f t="shared" si="2"/>
        <v>13</v>
      </c>
      <c r="V17" s="5">
        <v>13</v>
      </c>
      <c r="W17" s="6">
        <v>3</v>
      </c>
      <c r="X17" s="6">
        <v>3</v>
      </c>
      <c r="Y17" s="6">
        <v>3</v>
      </c>
      <c r="Z17" s="5">
        <f t="shared" si="3"/>
        <v>9</v>
      </c>
    </row>
    <row r="18" spans="1:26" ht="15.75">
      <c r="A18" s="5">
        <v>14</v>
      </c>
      <c r="B18" s="6">
        <v>7</v>
      </c>
      <c r="C18" s="6">
        <v>6</v>
      </c>
      <c r="D18" s="6">
        <v>7</v>
      </c>
      <c r="E18" s="5">
        <f t="shared" si="0"/>
        <v>20</v>
      </c>
      <c r="H18" s="5">
        <v>14</v>
      </c>
      <c r="I18" s="6">
        <v>6</v>
      </c>
      <c r="J18" s="6">
        <v>5</v>
      </c>
      <c r="K18" s="6">
        <v>6</v>
      </c>
      <c r="L18" s="5">
        <f t="shared" si="1"/>
        <v>17</v>
      </c>
      <c r="O18" s="5">
        <v>14</v>
      </c>
      <c r="P18" s="6">
        <v>4</v>
      </c>
      <c r="Q18" s="6">
        <v>6</v>
      </c>
      <c r="R18" s="6">
        <v>3</v>
      </c>
      <c r="S18" s="5">
        <f t="shared" si="2"/>
        <v>13</v>
      </c>
      <c r="V18" s="5">
        <v>14</v>
      </c>
      <c r="W18" s="6">
        <v>3</v>
      </c>
      <c r="X18" s="6">
        <v>3</v>
      </c>
      <c r="Y18" s="6">
        <v>3</v>
      </c>
      <c r="Z18" s="5">
        <f t="shared" si="3"/>
        <v>9</v>
      </c>
    </row>
    <row r="19" spans="1:26" ht="15.75">
      <c r="A19" s="5">
        <v>15</v>
      </c>
      <c r="B19" s="6">
        <v>7</v>
      </c>
      <c r="C19" s="6">
        <v>5</v>
      </c>
      <c r="D19" s="6">
        <v>6</v>
      </c>
      <c r="E19" s="5">
        <f t="shared" si="0"/>
        <v>18</v>
      </c>
      <c r="H19" s="5">
        <v>15</v>
      </c>
      <c r="I19" s="6">
        <v>4</v>
      </c>
      <c r="J19" s="6">
        <v>5</v>
      </c>
      <c r="K19" s="6">
        <v>5</v>
      </c>
      <c r="L19" s="5">
        <f t="shared" si="1"/>
        <v>14</v>
      </c>
      <c r="O19" s="5">
        <v>15</v>
      </c>
      <c r="P19" s="6">
        <v>2</v>
      </c>
      <c r="Q19" s="6">
        <v>4</v>
      </c>
      <c r="R19" s="6">
        <v>4</v>
      </c>
      <c r="S19" s="5">
        <f t="shared" si="2"/>
        <v>10</v>
      </c>
      <c r="V19" s="5">
        <v>15</v>
      </c>
      <c r="W19" s="6">
        <v>2</v>
      </c>
      <c r="X19" s="6">
        <v>3</v>
      </c>
      <c r="Y19" s="6">
        <v>4</v>
      </c>
      <c r="Z19" s="5">
        <f t="shared" si="3"/>
        <v>9</v>
      </c>
    </row>
    <row r="20" spans="1:26" ht="15.75">
      <c r="A20" s="2">
        <v>16</v>
      </c>
      <c r="B20" s="10">
        <v>7</v>
      </c>
      <c r="C20" s="10">
        <v>4</v>
      </c>
      <c r="D20" s="10">
        <v>5</v>
      </c>
      <c r="E20" s="5">
        <f t="shared" si="0"/>
        <v>16</v>
      </c>
      <c r="H20" s="2">
        <v>16</v>
      </c>
      <c r="I20" s="10">
        <v>5</v>
      </c>
      <c r="J20" s="10">
        <v>6</v>
      </c>
      <c r="K20" s="10">
        <v>6</v>
      </c>
      <c r="L20" s="5">
        <f t="shared" si="1"/>
        <v>17</v>
      </c>
      <c r="O20" s="2">
        <v>16</v>
      </c>
      <c r="P20" s="10">
        <v>4</v>
      </c>
      <c r="Q20" s="10">
        <v>6</v>
      </c>
      <c r="R20" s="10">
        <v>4</v>
      </c>
      <c r="S20" s="5">
        <f t="shared" si="2"/>
        <v>14</v>
      </c>
      <c r="V20" s="2">
        <v>16</v>
      </c>
      <c r="W20" s="10">
        <v>4</v>
      </c>
      <c r="X20" s="10">
        <v>6</v>
      </c>
      <c r="Y20" s="10">
        <v>5</v>
      </c>
      <c r="Z20" s="5">
        <f t="shared" si="3"/>
        <v>15</v>
      </c>
    </row>
    <row r="21" spans="1:26" ht="15.75">
      <c r="A21" s="2">
        <v>17</v>
      </c>
      <c r="B21" s="10">
        <v>7</v>
      </c>
      <c r="C21" s="10">
        <v>6</v>
      </c>
      <c r="D21" s="10">
        <v>5</v>
      </c>
      <c r="E21" s="5">
        <f t="shared" si="0"/>
        <v>18</v>
      </c>
      <c r="H21" s="2">
        <v>17</v>
      </c>
      <c r="I21" s="10">
        <v>6</v>
      </c>
      <c r="J21" s="10">
        <v>6</v>
      </c>
      <c r="K21" s="10">
        <v>6</v>
      </c>
      <c r="L21" s="5">
        <f t="shared" si="1"/>
        <v>18</v>
      </c>
      <c r="O21" s="2">
        <v>17</v>
      </c>
      <c r="P21" s="10">
        <v>6</v>
      </c>
      <c r="Q21" s="10">
        <v>6</v>
      </c>
      <c r="R21" s="10">
        <v>7</v>
      </c>
      <c r="S21" s="5">
        <f t="shared" si="2"/>
        <v>19</v>
      </c>
      <c r="V21" s="2">
        <v>17</v>
      </c>
      <c r="W21" s="10">
        <v>5</v>
      </c>
      <c r="X21" s="10">
        <v>6</v>
      </c>
      <c r="Y21" s="10">
        <v>6</v>
      </c>
      <c r="Z21" s="5">
        <f t="shared" si="3"/>
        <v>17</v>
      </c>
    </row>
    <row r="22" spans="1:26" ht="15.75">
      <c r="A22" s="2">
        <v>18</v>
      </c>
      <c r="B22" s="10">
        <v>7</v>
      </c>
      <c r="C22" s="10">
        <v>6</v>
      </c>
      <c r="D22" s="10">
        <v>5</v>
      </c>
      <c r="E22" s="5">
        <f t="shared" si="0"/>
        <v>18</v>
      </c>
      <c r="H22" s="2">
        <v>18</v>
      </c>
      <c r="I22" s="10">
        <v>6</v>
      </c>
      <c r="J22" s="10">
        <v>7</v>
      </c>
      <c r="K22" s="10">
        <v>6</v>
      </c>
      <c r="L22" s="5">
        <f t="shared" si="1"/>
        <v>19</v>
      </c>
      <c r="O22" s="2">
        <v>18</v>
      </c>
      <c r="P22" s="10">
        <v>6</v>
      </c>
      <c r="Q22" s="10">
        <v>6</v>
      </c>
      <c r="R22" s="10">
        <v>7</v>
      </c>
      <c r="S22" s="5">
        <f t="shared" si="2"/>
        <v>19</v>
      </c>
      <c r="V22" s="2">
        <v>18</v>
      </c>
      <c r="W22" s="10">
        <v>5</v>
      </c>
      <c r="X22" s="10">
        <v>6</v>
      </c>
      <c r="Y22" s="10">
        <v>6</v>
      </c>
      <c r="Z22" s="5">
        <f t="shared" si="3"/>
        <v>17</v>
      </c>
    </row>
    <row r="23" spans="1:26" ht="15.75">
      <c r="A23" s="2">
        <v>19</v>
      </c>
      <c r="B23" s="10">
        <v>6</v>
      </c>
      <c r="C23" s="10">
        <v>6</v>
      </c>
      <c r="D23" s="10">
        <v>6</v>
      </c>
      <c r="E23" s="5">
        <f t="shared" si="0"/>
        <v>18</v>
      </c>
      <c r="H23" s="2">
        <v>19</v>
      </c>
      <c r="I23" s="10">
        <v>6</v>
      </c>
      <c r="J23" s="10">
        <v>7</v>
      </c>
      <c r="K23" s="10">
        <v>6</v>
      </c>
      <c r="L23" s="5">
        <f t="shared" si="1"/>
        <v>19</v>
      </c>
      <c r="O23" s="2">
        <v>19</v>
      </c>
      <c r="P23" s="10">
        <v>5</v>
      </c>
      <c r="Q23" s="10">
        <v>6</v>
      </c>
      <c r="R23" s="10">
        <v>6</v>
      </c>
      <c r="S23" s="5">
        <f t="shared" si="2"/>
        <v>17</v>
      </c>
      <c r="V23" s="2">
        <v>19</v>
      </c>
      <c r="W23" s="10">
        <v>4</v>
      </c>
      <c r="X23" s="10">
        <v>5</v>
      </c>
      <c r="Y23" s="10">
        <v>5</v>
      </c>
      <c r="Z23" s="5">
        <f t="shared" si="3"/>
        <v>14</v>
      </c>
    </row>
    <row r="24" spans="1:26" ht="15.75">
      <c r="A24" s="2">
        <v>20</v>
      </c>
      <c r="B24" s="10">
        <v>7</v>
      </c>
      <c r="C24" s="10">
        <v>6</v>
      </c>
      <c r="D24" s="10">
        <v>7</v>
      </c>
      <c r="E24" s="5">
        <f t="shared" si="0"/>
        <v>20</v>
      </c>
      <c r="H24" s="2">
        <v>20</v>
      </c>
      <c r="I24" s="10">
        <v>7</v>
      </c>
      <c r="J24" s="10">
        <v>7</v>
      </c>
      <c r="K24" s="10">
        <v>7</v>
      </c>
      <c r="L24" s="5">
        <f t="shared" si="1"/>
        <v>21</v>
      </c>
      <c r="O24" s="2">
        <v>20</v>
      </c>
      <c r="P24" s="10">
        <v>3</v>
      </c>
      <c r="Q24" s="10">
        <v>4</v>
      </c>
      <c r="R24" s="10">
        <v>5</v>
      </c>
      <c r="S24" s="5">
        <f t="shared" si="2"/>
        <v>12</v>
      </c>
      <c r="V24" s="2">
        <v>20</v>
      </c>
      <c r="W24" s="10">
        <v>4</v>
      </c>
      <c r="X24" s="10">
        <v>4</v>
      </c>
      <c r="Y24" s="10">
        <v>4</v>
      </c>
      <c r="Z24" s="5">
        <f t="shared" si="3"/>
        <v>12</v>
      </c>
    </row>
    <row r="25" spans="1:26" ht="15.75">
      <c r="A25" s="12" t="s">
        <v>3</v>
      </c>
      <c r="B25" s="7">
        <f>SUM(B5:B24)</f>
        <v>126</v>
      </c>
      <c r="C25" s="7">
        <f>SUM(C5:C24)</f>
        <v>93</v>
      </c>
      <c r="D25" s="7">
        <f>SUM(D5:D24)</f>
        <v>113</v>
      </c>
      <c r="E25" s="7">
        <f>SUM(E5:E24)</f>
        <v>332</v>
      </c>
      <c r="H25" s="12" t="s">
        <v>3</v>
      </c>
      <c r="I25" s="7">
        <f>SUM(I5:I24)</f>
        <v>111</v>
      </c>
      <c r="J25" s="7">
        <f>SUM(J5:J24)</f>
        <v>112</v>
      </c>
      <c r="K25" s="7">
        <f>SUM(K5:K24)</f>
        <v>111</v>
      </c>
      <c r="L25" s="7">
        <f>SUM(L5:L24)</f>
        <v>334</v>
      </c>
      <c r="O25" s="12" t="s">
        <v>3</v>
      </c>
      <c r="P25" s="7">
        <f>SUM(P5:P24)</f>
        <v>72</v>
      </c>
      <c r="Q25" s="7">
        <f>SUM(Q5:Q24)</f>
        <v>94</v>
      </c>
      <c r="R25" s="7">
        <f>SUM(R5:R24)</f>
        <v>90</v>
      </c>
      <c r="S25" s="7">
        <f>SUM(S5:S24)</f>
        <v>256</v>
      </c>
      <c r="V25" s="12" t="s">
        <v>3</v>
      </c>
      <c r="W25" s="7">
        <f>SUM(W5:W24)</f>
        <v>74</v>
      </c>
      <c r="X25" s="7">
        <f>SUM(X5:X24)</f>
        <v>80</v>
      </c>
      <c r="Y25" s="7">
        <f>SUM(Y5:Y24)</f>
        <v>85</v>
      </c>
      <c r="Z25" s="7">
        <f>SUM(Z5:Z24)</f>
        <v>239</v>
      </c>
    </row>
    <row r="26" spans="1:26" ht="16.5" customHeight="1">
      <c r="A26" s="12" t="s">
        <v>4</v>
      </c>
      <c r="B26" s="38">
        <f>AVERAGE(B5:B24)</f>
        <v>6.3</v>
      </c>
      <c r="C26" s="38">
        <f>AVERAGE(C5:C24)</f>
        <v>4.6500000000000004</v>
      </c>
      <c r="D26" s="38">
        <f>AVERAGE(D5:D24)</f>
        <v>5.65</v>
      </c>
      <c r="E26" s="38">
        <f>AVERAGE(E5:E24)</f>
        <v>16.600000000000001</v>
      </c>
      <c r="H26" s="12" t="s">
        <v>4</v>
      </c>
      <c r="I26" s="38">
        <f>AVERAGE(I5:I24)</f>
        <v>5.55</v>
      </c>
      <c r="J26" s="38">
        <f>AVERAGE(J5:J24)</f>
        <v>5.6</v>
      </c>
      <c r="K26" s="38">
        <f>AVERAGE(K5:K24)</f>
        <v>5.55</v>
      </c>
      <c r="L26" s="38">
        <f>AVERAGE(L5:L24)</f>
        <v>16.7</v>
      </c>
      <c r="O26" s="12" t="s">
        <v>4</v>
      </c>
      <c r="P26" s="38">
        <f>AVERAGE(P5:P24)</f>
        <v>3.6</v>
      </c>
      <c r="Q26" s="38">
        <f>AVERAGE(Q5:Q24)</f>
        <v>4.7</v>
      </c>
      <c r="R26" s="38">
        <f>AVERAGE(R5:R24)</f>
        <v>4.5</v>
      </c>
      <c r="S26" s="38">
        <f>AVERAGE(S5:S24)</f>
        <v>12.8</v>
      </c>
      <c r="V26" s="12" t="s">
        <v>4</v>
      </c>
      <c r="W26" s="38">
        <f>AVERAGE(W5:W24)</f>
        <v>3.7</v>
      </c>
      <c r="X26" s="38">
        <f>AVERAGE(X5:X24)</f>
        <v>4</v>
      </c>
      <c r="Y26" s="38">
        <f>AVERAGE(Y5:Y24)</f>
        <v>4.25</v>
      </c>
      <c r="Z26" s="38">
        <f>AVERAGE(Z5:Z24)</f>
        <v>11.95</v>
      </c>
    </row>
    <row r="29" spans="1:26">
      <c r="A29" t="s">
        <v>5</v>
      </c>
      <c r="H29" t="s">
        <v>5</v>
      </c>
      <c r="O29" t="s">
        <v>5</v>
      </c>
      <c r="V29" t="s">
        <v>5</v>
      </c>
    </row>
    <row r="30" spans="1:26" ht="15.75" customHeight="1">
      <c r="A30" s="59" t="s">
        <v>0</v>
      </c>
      <c r="B30" s="61" t="s">
        <v>1</v>
      </c>
      <c r="C30" s="62"/>
      <c r="D30" s="63"/>
      <c r="E30" s="8" t="s">
        <v>2</v>
      </c>
      <c r="H30" s="59" t="s">
        <v>0</v>
      </c>
      <c r="I30" s="61" t="s">
        <v>1</v>
      </c>
      <c r="J30" s="62"/>
      <c r="K30" s="63"/>
      <c r="L30" s="8" t="s">
        <v>2</v>
      </c>
      <c r="O30" s="59" t="s">
        <v>0</v>
      </c>
      <c r="P30" s="61" t="s">
        <v>1</v>
      </c>
      <c r="Q30" s="62"/>
      <c r="R30" s="63"/>
      <c r="S30" s="8" t="s">
        <v>2</v>
      </c>
      <c r="V30" s="59" t="s">
        <v>0</v>
      </c>
      <c r="W30" s="61" t="s">
        <v>1</v>
      </c>
      <c r="X30" s="62"/>
      <c r="Y30" s="63"/>
      <c r="Z30" s="8" t="s">
        <v>2</v>
      </c>
    </row>
    <row r="31" spans="1:26" ht="15.75">
      <c r="A31" s="60"/>
      <c r="B31" s="3">
        <v>110</v>
      </c>
      <c r="C31" s="3">
        <v>220</v>
      </c>
      <c r="D31" s="3">
        <v>330</v>
      </c>
      <c r="E31" s="9"/>
      <c r="H31" s="60"/>
      <c r="I31" s="3">
        <v>110</v>
      </c>
      <c r="J31" s="3">
        <v>220</v>
      </c>
      <c r="K31" s="3">
        <v>330</v>
      </c>
      <c r="L31" s="9"/>
      <c r="O31" s="60"/>
      <c r="P31" s="3">
        <v>110</v>
      </c>
      <c r="Q31" s="3">
        <v>220</v>
      </c>
      <c r="R31" s="3">
        <v>330</v>
      </c>
      <c r="S31" s="9"/>
      <c r="V31" s="60"/>
      <c r="W31" s="3">
        <v>110</v>
      </c>
      <c r="X31" s="3">
        <v>220</v>
      </c>
      <c r="Y31" s="3">
        <v>330</v>
      </c>
      <c r="Z31" s="9"/>
    </row>
    <row r="32" spans="1:26" ht="15.75">
      <c r="A32" s="5">
        <v>1</v>
      </c>
      <c r="B32" s="35">
        <f t="shared" ref="B32:D51" si="4">SQRT(B5+0.5)</f>
        <v>2.3452078799117149</v>
      </c>
      <c r="C32" s="35">
        <f t="shared" si="4"/>
        <v>2.1213203435596424</v>
      </c>
      <c r="D32" s="35">
        <f t="shared" si="4"/>
        <v>2.3452078799117149</v>
      </c>
      <c r="E32" s="35">
        <f>SUM(B32:D32)</f>
        <v>6.8117361033830726</v>
      </c>
      <c r="H32" s="5">
        <v>1</v>
      </c>
      <c r="I32" s="35">
        <f t="shared" ref="I32:K51" si="5">SQRT(I5+0.5)</f>
        <v>2.5495097567963922</v>
      </c>
      <c r="J32" s="35">
        <f t="shared" si="5"/>
        <v>2.3452078799117149</v>
      </c>
      <c r="K32" s="35">
        <f t="shared" si="5"/>
        <v>2.5495097567963922</v>
      </c>
      <c r="L32" s="35">
        <f>SUM(I32:K32)</f>
        <v>7.4442273935044989</v>
      </c>
      <c r="O32" s="5">
        <v>1</v>
      </c>
      <c r="P32" s="35">
        <f t="shared" ref="P32:R51" si="6">SQRT(P5+0.5)</f>
        <v>2.3452078799117149</v>
      </c>
      <c r="Q32" s="35">
        <f t="shared" si="6"/>
        <v>2.3452078799117149</v>
      </c>
      <c r="R32" s="35">
        <f t="shared" si="6"/>
        <v>2.1213203435596424</v>
      </c>
      <c r="S32" s="35">
        <f>SUM(P32:R32)</f>
        <v>6.8117361033830726</v>
      </c>
      <c r="V32" s="5">
        <v>1</v>
      </c>
      <c r="W32" s="35">
        <f t="shared" ref="W32:Y51" si="7">SQRT(W5+0.5)</f>
        <v>2.1213203435596424</v>
      </c>
      <c r="X32" s="35">
        <f t="shared" si="7"/>
        <v>2.1213203435596424</v>
      </c>
      <c r="Y32" s="35">
        <f t="shared" si="7"/>
        <v>2.1213203435596424</v>
      </c>
      <c r="Z32" s="35">
        <f>SUM(W32:Y32)</f>
        <v>6.3639610306789276</v>
      </c>
    </row>
    <row r="33" spans="1:26" ht="15.75">
      <c r="A33" s="5">
        <v>2</v>
      </c>
      <c r="B33" s="35">
        <f t="shared" si="4"/>
        <v>2.5495097567963922</v>
      </c>
      <c r="C33" s="35">
        <f t="shared" si="4"/>
        <v>1.8708286933869707</v>
      </c>
      <c r="D33" s="35">
        <f t="shared" si="4"/>
        <v>2.5495097567963922</v>
      </c>
      <c r="E33" s="35">
        <f t="shared" ref="E33:E53" si="8">SUM(B33:D33)</f>
        <v>6.9698482069797549</v>
      </c>
      <c r="H33" s="5">
        <v>2</v>
      </c>
      <c r="I33" s="35">
        <f t="shared" si="5"/>
        <v>2.3452078799117149</v>
      </c>
      <c r="J33" s="35">
        <f t="shared" si="5"/>
        <v>2.5495097567963922</v>
      </c>
      <c r="K33" s="35">
        <f t="shared" si="5"/>
        <v>2.5495097567963922</v>
      </c>
      <c r="L33" s="35">
        <f t="shared" ref="L33:L53" si="9">SUM(I33:K33)</f>
        <v>7.4442273935044989</v>
      </c>
      <c r="O33" s="5">
        <v>2</v>
      </c>
      <c r="P33" s="35">
        <f t="shared" si="6"/>
        <v>1.8708286933869707</v>
      </c>
      <c r="Q33" s="35">
        <f t="shared" si="6"/>
        <v>2.3452078799117149</v>
      </c>
      <c r="R33" s="35">
        <f t="shared" si="6"/>
        <v>2.1213203435596424</v>
      </c>
      <c r="S33" s="35">
        <f t="shared" ref="S33:S53" si="10">SUM(P33:R33)</f>
        <v>6.3373569168583277</v>
      </c>
      <c r="V33" s="5">
        <v>2</v>
      </c>
      <c r="W33" s="35">
        <f t="shared" si="7"/>
        <v>2.1213203435596424</v>
      </c>
      <c r="X33" s="35">
        <f t="shared" si="7"/>
        <v>2.1213203435596424</v>
      </c>
      <c r="Y33" s="35">
        <f t="shared" si="7"/>
        <v>2.5495097567963922</v>
      </c>
      <c r="Z33" s="35">
        <f t="shared" ref="Z33:Z52" si="11">SUM(W33:Y33)</f>
        <v>6.792150443915677</v>
      </c>
    </row>
    <row r="34" spans="1:26" ht="15.75">
      <c r="A34" s="5">
        <v>3</v>
      </c>
      <c r="B34" s="35">
        <f t="shared" si="4"/>
        <v>2.5495097567963922</v>
      </c>
      <c r="C34" s="35">
        <f t="shared" si="4"/>
        <v>2.1213203435596424</v>
      </c>
      <c r="D34" s="35">
        <f t="shared" si="4"/>
        <v>2.5495097567963922</v>
      </c>
      <c r="E34" s="35">
        <f t="shared" si="8"/>
        <v>7.2203398571524273</v>
      </c>
      <c r="H34" s="5">
        <v>3</v>
      </c>
      <c r="I34" s="35">
        <f t="shared" si="5"/>
        <v>2.3452078799117149</v>
      </c>
      <c r="J34" s="35">
        <f t="shared" si="5"/>
        <v>2.5495097567963922</v>
      </c>
      <c r="K34" s="35">
        <f t="shared" si="5"/>
        <v>2.5495097567963922</v>
      </c>
      <c r="L34" s="35">
        <f t="shared" si="9"/>
        <v>7.4442273935044989</v>
      </c>
      <c r="O34" s="5">
        <v>3</v>
      </c>
      <c r="P34" s="35">
        <f t="shared" si="6"/>
        <v>2.1213203435596424</v>
      </c>
      <c r="Q34" s="35">
        <f t="shared" si="6"/>
        <v>2.3452078799117149</v>
      </c>
      <c r="R34" s="35">
        <f t="shared" si="6"/>
        <v>1.8708286933869707</v>
      </c>
      <c r="S34" s="35">
        <f t="shared" si="10"/>
        <v>6.3373569168583277</v>
      </c>
      <c r="V34" s="5">
        <v>3</v>
      </c>
      <c r="W34" s="35">
        <f t="shared" si="7"/>
        <v>2.1213203435596424</v>
      </c>
      <c r="X34" s="35">
        <f t="shared" si="7"/>
        <v>2.1213203435596424</v>
      </c>
      <c r="Y34" s="35">
        <f t="shared" si="7"/>
        <v>2.5495097567963922</v>
      </c>
      <c r="Z34" s="35">
        <f t="shared" si="11"/>
        <v>6.792150443915677</v>
      </c>
    </row>
    <row r="35" spans="1:26" ht="15.75">
      <c r="A35" s="5">
        <v>4</v>
      </c>
      <c r="B35" s="35">
        <f t="shared" si="4"/>
        <v>2.1213203435596424</v>
      </c>
      <c r="C35" s="35">
        <f t="shared" si="4"/>
        <v>1.5811388300841898</v>
      </c>
      <c r="D35" s="35">
        <f t="shared" si="4"/>
        <v>2.3452078799117149</v>
      </c>
      <c r="E35" s="35">
        <f t="shared" si="8"/>
        <v>6.0476670535555463</v>
      </c>
      <c r="H35" s="5">
        <v>4</v>
      </c>
      <c r="I35" s="35">
        <f t="shared" si="5"/>
        <v>2.5495097567963922</v>
      </c>
      <c r="J35" s="35">
        <f t="shared" si="5"/>
        <v>2.1213203435596424</v>
      </c>
      <c r="K35" s="35">
        <f t="shared" si="5"/>
        <v>2.3452078799117149</v>
      </c>
      <c r="L35" s="35">
        <f t="shared" si="9"/>
        <v>7.0160379802677504</v>
      </c>
      <c r="O35" s="5">
        <v>4</v>
      </c>
      <c r="P35" s="35">
        <f t="shared" si="6"/>
        <v>1.8708286933869707</v>
      </c>
      <c r="Q35" s="35">
        <f t="shared" si="6"/>
        <v>2.1213203435596424</v>
      </c>
      <c r="R35" s="35">
        <f t="shared" si="6"/>
        <v>2.1213203435596424</v>
      </c>
      <c r="S35" s="35">
        <f t="shared" si="10"/>
        <v>6.1134693805062561</v>
      </c>
      <c r="V35" s="5">
        <v>4</v>
      </c>
      <c r="W35" s="35">
        <f t="shared" si="7"/>
        <v>2.3452078799117149</v>
      </c>
      <c r="X35" s="35">
        <f t="shared" si="7"/>
        <v>1.8708286933869707</v>
      </c>
      <c r="Y35" s="35">
        <f t="shared" si="7"/>
        <v>2.1213203435596424</v>
      </c>
      <c r="Z35" s="35">
        <f t="shared" si="11"/>
        <v>6.3373569168583277</v>
      </c>
    </row>
    <row r="36" spans="1:26" ht="15.75">
      <c r="A36" s="5">
        <v>5</v>
      </c>
      <c r="B36" s="35">
        <f t="shared" si="4"/>
        <v>2.1213203435596424</v>
      </c>
      <c r="C36" s="35">
        <f t="shared" si="4"/>
        <v>1.5811388300841898</v>
      </c>
      <c r="D36" s="35">
        <f t="shared" si="4"/>
        <v>2.3452078799117149</v>
      </c>
      <c r="E36" s="35">
        <f t="shared" si="8"/>
        <v>6.0476670535555463</v>
      </c>
      <c r="H36" s="5">
        <v>5</v>
      </c>
      <c r="I36" s="35">
        <f t="shared" si="5"/>
        <v>2.5495097567963922</v>
      </c>
      <c r="J36" s="35">
        <f t="shared" si="5"/>
        <v>2.3452078799117149</v>
      </c>
      <c r="K36" s="35">
        <f t="shared" si="5"/>
        <v>2.5495097567963922</v>
      </c>
      <c r="L36" s="35">
        <f t="shared" si="9"/>
        <v>7.4442273935044989</v>
      </c>
      <c r="O36" s="5">
        <v>5</v>
      </c>
      <c r="P36" s="35">
        <f t="shared" si="6"/>
        <v>1.8708286933869707</v>
      </c>
      <c r="Q36" s="35">
        <f t="shared" si="6"/>
        <v>2.1213203435596424</v>
      </c>
      <c r="R36" s="35">
        <f t="shared" si="6"/>
        <v>2.1213203435596424</v>
      </c>
      <c r="S36" s="35">
        <f t="shared" si="10"/>
        <v>6.1134693805062561</v>
      </c>
      <c r="V36" s="5">
        <v>5</v>
      </c>
      <c r="W36" s="35">
        <f t="shared" si="7"/>
        <v>2.3452078799117149</v>
      </c>
      <c r="X36" s="35">
        <f t="shared" si="7"/>
        <v>1.8708286933869707</v>
      </c>
      <c r="Y36" s="35">
        <f t="shared" si="7"/>
        <v>2.1213203435596424</v>
      </c>
      <c r="Z36" s="35">
        <f t="shared" si="11"/>
        <v>6.3373569168583277</v>
      </c>
    </row>
    <row r="37" spans="1:26" ht="15.75">
      <c r="A37" s="5">
        <v>6</v>
      </c>
      <c r="B37" s="35">
        <f t="shared" si="4"/>
        <v>2.7386127875258306</v>
      </c>
      <c r="C37" s="35">
        <f t="shared" si="4"/>
        <v>2.1213203435596424</v>
      </c>
      <c r="D37" s="35">
        <f t="shared" si="4"/>
        <v>2.3452078799117149</v>
      </c>
      <c r="E37" s="35">
        <f t="shared" si="8"/>
        <v>7.2051410109971883</v>
      </c>
      <c r="H37" s="5">
        <v>6</v>
      </c>
      <c r="I37" s="35">
        <f t="shared" si="5"/>
        <v>2.3452078799117149</v>
      </c>
      <c r="J37" s="35">
        <f t="shared" si="5"/>
        <v>2.1213203435596424</v>
      </c>
      <c r="K37" s="35">
        <f t="shared" si="5"/>
        <v>2.5495097567963922</v>
      </c>
      <c r="L37" s="35">
        <f t="shared" si="9"/>
        <v>7.0160379802677495</v>
      </c>
      <c r="O37" s="5">
        <v>6</v>
      </c>
      <c r="P37" s="35">
        <f t="shared" si="6"/>
        <v>1.5811388300841898</v>
      </c>
      <c r="Q37" s="35">
        <f t="shared" si="6"/>
        <v>1.8708286933869707</v>
      </c>
      <c r="R37" s="35">
        <f t="shared" si="6"/>
        <v>2.1213203435596424</v>
      </c>
      <c r="S37" s="35">
        <f t="shared" si="10"/>
        <v>5.5732878670308033</v>
      </c>
      <c r="V37" s="5">
        <v>6</v>
      </c>
      <c r="W37" s="35">
        <f t="shared" si="7"/>
        <v>1.8708286933869707</v>
      </c>
      <c r="X37" s="35">
        <f t="shared" si="7"/>
        <v>2.3452078799117149</v>
      </c>
      <c r="Y37" s="35">
        <f t="shared" si="7"/>
        <v>2.1213203435596424</v>
      </c>
      <c r="Z37" s="35">
        <f t="shared" si="11"/>
        <v>6.3373569168583277</v>
      </c>
    </row>
    <row r="38" spans="1:26" ht="15.75" customHeight="1">
      <c r="A38" s="5">
        <v>7</v>
      </c>
      <c r="B38" s="35">
        <f t="shared" si="4"/>
        <v>2.7386127875258306</v>
      </c>
      <c r="C38" s="35">
        <f t="shared" si="4"/>
        <v>2.1213203435596424</v>
      </c>
      <c r="D38" s="35">
        <f t="shared" si="4"/>
        <v>2.5495097567963922</v>
      </c>
      <c r="E38" s="35">
        <f t="shared" si="8"/>
        <v>7.4094428878818652</v>
      </c>
      <c r="H38" s="5">
        <v>7</v>
      </c>
      <c r="I38" s="35">
        <f t="shared" si="5"/>
        <v>2.5495097567963922</v>
      </c>
      <c r="J38" s="35">
        <f t="shared" si="5"/>
        <v>2.3452078799117149</v>
      </c>
      <c r="K38" s="35">
        <f t="shared" si="5"/>
        <v>2.3452078799117149</v>
      </c>
      <c r="L38" s="35">
        <f t="shared" si="9"/>
        <v>7.239925516619822</v>
      </c>
      <c r="O38" s="5">
        <v>7</v>
      </c>
      <c r="P38" s="35">
        <f t="shared" si="6"/>
        <v>1.5811388300841898</v>
      </c>
      <c r="Q38" s="35">
        <f t="shared" si="6"/>
        <v>1.8708286933869707</v>
      </c>
      <c r="R38" s="35">
        <f t="shared" si="6"/>
        <v>2.1213203435596424</v>
      </c>
      <c r="S38" s="35">
        <f t="shared" si="10"/>
        <v>5.5732878670308033</v>
      </c>
      <c r="V38" s="5">
        <v>7</v>
      </c>
      <c r="W38" s="35">
        <f t="shared" si="7"/>
        <v>1.8708286933869707</v>
      </c>
      <c r="X38" s="35">
        <f t="shared" si="7"/>
        <v>2.3452078799117149</v>
      </c>
      <c r="Y38" s="35">
        <f t="shared" si="7"/>
        <v>1.8708286933869707</v>
      </c>
      <c r="Z38" s="35">
        <f t="shared" si="11"/>
        <v>6.0868652666856562</v>
      </c>
    </row>
    <row r="39" spans="1:26" ht="15.75" customHeight="1">
      <c r="A39" s="5">
        <v>8</v>
      </c>
      <c r="B39" s="35">
        <f t="shared" si="4"/>
        <v>2.7386127875258306</v>
      </c>
      <c r="C39" s="35">
        <f t="shared" si="4"/>
        <v>2.3452078799117149</v>
      </c>
      <c r="D39" s="35">
        <f t="shared" si="4"/>
        <v>2.1213203435596424</v>
      </c>
      <c r="E39" s="35">
        <f t="shared" si="8"/>
        <v>7.2051410109971883</v>
      </c>
      <c r="H39" s="5">
        <v>8</v>
      </c>
      <c r="I39" s="35">
        <f t="shared" si="5"/>
        <v>2.5495097567963922</v>
      </c>
      <c r="J39" s="35">
        <f t="shared" si="5"/>
        <v>2.5495097567963922</v>
      </c>
      <c r="K39" s="35">
        <f t="shared" si="5"/>
        <v>2.3452078799117149</v>
      </c>
      <c r="L39" s="35">
        <f t="shared" si="9"/>
        <v>7.4442273935044998</v>
      </c>
      <c r="O39" s="5">
        <v>8</v>
      </c>
      <c r="P39" s="35">
        <f t="shared" si="6"/>
        <v>1.8708286933869707</v>
      </c>
      <c r="Q39" s="35">
        <f t="shared" si="6"/>
        <v>2.1213203435596424</v>
      </c>
      <c r="R39" s="35">
        <f t="shared" si="6"/>
        <v>2.5495097567963922</v>
      </c>
      <c r="S39" s="35">
        <f t="shared" si="10"/>
        <v>6.5416587937430055</v>
      </c>
      <c r="V39" s="5">
        <v>8</v>
      </c>
      <c r="W39" s="35">
        <f t="shared" si="7"/>
        <v>2.1213203435596424</v>
      </c>
      <c r="X39" s="35">
        <f t="shared" si="7"/>
        <v>2.1213203435596424</v>
      </c>
      <c r="Y39" s="35">
        <f t="shared" si="7"/>
        <v>2.1213203435596424</v>
      </c>
      <c r="Z39" s="35">
        <f t="shared" si="11"/>
        <v>6.3639610306789276</v>
      </c>
    </row>
    <row r="40" spans="1:26" ht="15.75">
      <c r="A40" s="5">
        <v>9</v>
      </c>
      <c r="B40" s="35">
        <f t="shared" si="4"/>
        <v>2.7386127875258306</v>
      </c>
      <c r="C40" s="35">
        <f t="shared" si="4"/>
        <v>2.5495097567963922</v>
      </c>
      <c r="D40" s="35">
        <f t="shared" si="4"/>
        <v>2.1213203435596424</v>
      </c>
      <c r="E40" s="35">
        <f t="shared" si="8"/>
        <v>7.4094428878818643</v>
      </c>
      <c r="H40" s="5">
        <v>9</v>
      </c>
      <c r="I40" s="35">
        <f t="shared" si="5"/>
        <v>2.1213203435596424</v>
      </c>
      <c r="J40" s="35">
        <f t="shared" si="5"/>
        <v>2.5495097567963922</v>
      </c>
      <c r="K40" s="35">
        <f t="shared" si="5"/>
        <v>2.1213203435596424</v>
      </c>
      <c r="L40" s="35">
        <f t="shared" si="9"/>
        <v>6.792150443915677</v>
      </c>
      <c r="O40" s="5">
        <v>9</v>
      </c>
      <c r="P40" s="35">
        <f t="shared" si="6"/>
        <v>1.8708286933869707</v>
      </c>
      <c r="Q40" s="35">
        <f t="shared" si="6"/>
        <v>2.3452078799117149</v>
      </c>
      <c r="R40" s="35">
        <f t="shared" si="6"/>
        <v>2.5495097567963922</v>
      </c>
      <c r="S40" s="35">
        <f t="shared" si="10"/>
        <v>6.765546330095078</v>
      </c>
      <c r="V40" s="5">
        <v>9</v>
      </c>
      <c r="W40" s="35">
        <f t="shared" si="7"/>
        <v>2.1213203435596424</v>
      </c>
      <c r="X40" s="35">
        <f t="shared" si="7"/>
        <v>1.8708286933869707</v>
      </c>
      <c r="Y40" s="35">
        <f t="shared" si="7"/>
        <v>2.1213203435596424</v>
      </c>
      <c r="Z40" s="35">
        <f t="shared" si="11"/>
        <v>6.1134693805062561</v>
      </c>
    </row>
    <row r="41" spans="1:26" ht="15.75">
      <c r="A41" s="5">
        <v>10</v>
      </c>
      <c r="B41" s="35">
        <f t="shared" si="4"/>
        <v>2.3452078799117149</v>
      </c>
      <c r="C41" s="35">
        <f t="shared" si="4"/>
        <v>2.1213203435596424</v>
      </c>
      <c r="D41" s="35">
        <f t="shared" si="4"/>
        <v>2.5495097567963922</v>
      </c>
      <c r="E41" s="35">
        <f t="shared" si="8"/>
        <v>7.0160379802677495</v>
      </c>
      <c r="H41" s="5">
        <v>10</v>
      </c>
      <c r="I41" s="35">
        <f t="shared" si="5"/>
        <v>2.5495097567963922</v>
      </c>
      <c r="J41" s="35">
        <f t="shared" si="5"/>
        <v>2.5495097567963922</v>
      </c>
      <c r="K41" s="35">
        <f t="shared" si="5"/>
        <v>2.3452078799117149</v>
      </c>
      <c r="L41" s="35">
        <f t="shared" si="9"/>
        <v>7.4442273935044998</v>
      </c>
      <c r="O41" s="5">
        <v>10</v>
      </c>
      <c r="P41" s="35">
        <f t="shared" si="6"/>
        <v>2.1213203435596424</v>
      </c>
      <c r="Q41" s="35">
        <f t="shared" si="6"/>
        <v>2.1213203435596424</v>
      </c>
      <c r="R41" s="35">
        <f t="shared" si="6"/>
        <v>2.1213203435596424</v>
      </c>
      <c r="S41" s="35">
        <f t="shared" si="10"/>
        <v>6.3639610306789276</v>
      </c>
      <c r="V41" s="5">
        <v>10</v>
      </c>
      <c r="W41" s="35">
        <f t="shared" si="7"/>
        <v>1.8708286933869707</v>
      </c>
      <c r="X41" s="35">
        <f t="shared" si="7"/>
        <v>1.8708286933869707</v>
      </c>
      <c r="Y41" s="35">
        <f t="shared" si="7"/>
        <v>1.8708286933869707</v>
      </c>
      <c r="Z41" s="35">
        <f t="shared" si="11"/>
        <v>5.6124860801609122</v>
      </c>
    </row>
    <row r="42" spans="1:26" ht="15.75">
      <c r="A42" s="5">
        <v>11</v>
      </c>
      <c r="B42" s="35">
        <f t="shared" si="4"/>
        <v>2.5495097567963922</v>
      </c>
      <c r="C42" s="35">
        <f t="shared" si="4"/>
        <v>2.3452078799117149</v>
      </c>
      <c r="D42" s="35">
        <f t="shared" si="4"/>
        <v>2.7386127875258306</v>
      </c>
      <c r="E42" s="35">
        <f t="shared" si="8"/>
        <v>7.6333304242339377</v>
      </c>
      <c r="H42" s="5">
        <v>11</v>
      </c>
      <c r="I42" s="35">
        <f t="shared" si="5"/>
        <v>2.5495097567963922</v>
      </c>
      <c r="J42" s="35">
        <f t="shared" si="5"/>
        <v>2.5495097567963922</v>
      </c>
      <c r="K42" s="35">
        <f t="shared" si="5"/>
        <v>2.5495097567963922</v>
      </c>
      <c r="L42" s="35">
        <f t="shared" si="9"/>
        <v>7.6485292703891767</v>
      </c>
      <c r="O42" s="5">
        <v>11</v>
      </c>
      <c r="P42" s="35">
        <f t="shared" si="6"/>
        <v>2.1213203435596424</v>
      </c>
      <c r="Q42" s="35">
        <f t="shared" si="6"/>
        <v>2.1213203435596424</v>
      </c>
      <c r="R42" s="35">
        <f t="shared" si="6"/>
        <v>2.1213203435596424</v>
      </c>
      <c r="S42" s="35">
        <f t="shared" si="10"/>
        <v>6.3639610306789276</v>
      </c>
      <c r="V42" s="5">
        <v>11</v>
      </c>
      <c r="W42" s="35">
        <f t="shared" si="7"/>
        <v>1.8708286933869707</v>
      </c>
      <c r="X42" s="35">
        <f t="shared" si="7"/>
        <v>1.8708286933869707</v>
      </c>
      <c r="Y42" s="35">
        <f t="shared" si="7"/>
        <v>1.8708286933869707</v>
      </c>
      <c r="Z42" s="35">
        <f t="shared" si="11"/>
        <v>5.6124860801609122</v>
      </c>
    </row>
    <row r="43" spans="1:26" ht="15.75">
      <c r="A43" s="5">
        <v>12</v>
      </c>
      <c r="B43" s="35">
        <f t="shared" si="4"/>
        <v>2.7386127875258306</v>
      </c>
      <c r="C43" s="35">
        <f t="shared" si="4"/>
        <v>2.3452078799117149</v>
      </c>
      <c r="D43" s="35">
        <f t="shared" si="4"/>
        <v>2.5495097567963922</v>
      </c>
      <c r="E43" s="35">
        <f t="shared" si="8"/>
        <v>7.6333304242339377</v>
      </c>
      <c r="H43" s="5">
        <v>12</v>
      </c>
      <c r="I43" s="35">
        <f t="shared" si="5"/>
        <v>2.1213203435596424</v>
      </c>
      <c r="J43" s="35">
        <f t="shared" si="5"/>
        <v>2.1213203435596424</v>
      </c>
      <c r="K43" s="35">
        <f t="shared" si="5"/>
        <v>2.1213203435596424</v>
      </c>
      <c r="L43" s="35">
        <f t="shared" si="9"/>
        <v>6.3639610306789276</v>
      </c>
      <c r="O43" s="5">
        <v>12</v>
      </c>
      <c r="P43" s="35">
        <f t="shared" si="6"/>
        <v>1.5811388300841898</v>
      </c>
      <c r="Q43" s="35">
        <f t="shared" si="6"/>
        <v>2.1213203435596424</v>
      </c>
      <c r="R43" s="35">
        <f t="shared" si="6"/>
        <v>2.1213203435596424</v>
      </c>
      <c r="S43" s="35">
        <f t="shared" si="10"/>
        <v>5.8237795172034748</v>
      </c>
      <c r="V43" s="5">
        <v>12</v>
      </c>
      <c r="W43" s="35">
        <f t="shared" si="7"/>
        <v>1.5811388300841898</v>
      </c>
      <c r="X43" s="35">
        <f t="shared" si="7"/>
        <v>1.8708286933869707</v>
      </c>
      <c r="Y43" s="35">
        <f t="shared" si="7"/>
        <v>2.1213203435596424</v>
      </c>
      <c r="Z43" s="35">
        <f t="shared" si="11"/>
        <v>5.5732878670308033</v>
      </c>
    </row>
    <row r="44" spans="1:26" ht="15.75">
      <c r="A44" s="5">
        <v>13</v>
      </c>
      <c r="B44" s="35">
        <f t="shared" si="4"/>
        <v>2.7386127875258306</v>
      </c>
      <c r="C44" s="35">
        <f t="shared" si="4"/>
        <v>2.5495097567963922</v>
      </c>
      <c r="D44" s="35">
        <f t="shared" si="4"/>
        <v>2.7386127875258306</v>
      </c>
      <c r="E44" s="35">
        <f t="shared" si="8"/>
        <v>8.0267353318480534</v>
      </c>
      <c r="H44" s="5">
        <v>13</v>
      </c>
      <c r="I44" s="35">
        <f t="shared" si="5"/>
        <v>2.5495097567963922</v>
      </c>
      <c r="J44" s="35">
        <f t="shared" si="5"/>
        <v>2.5495097567963922</v>
      </c>
      <c r="K44" s="35">
        <f t="shared" si="5"/>
        <v>2.3452078799117149</v>
      </c>
      <c r="L44" s="35">
        <f t="shared" si="9"/>
        <v>7.4442273935044998</v>
      </c>
      <c r="O44" s="5">
        <v>13</v>
      </c>
      <c r="P44" s="35">
        <f t="shared" si="6"/>
        <v>2.1213203435596424</v>
      </c>
      <c r="Q44" s="35">
        <f t="shared" si="6"/>
        <v>2.5495097567963922</v>
      </c>
      <c r="R44" s="35">
        <f t="shared" si="6"/>
        <v>1.8708286933869707</v>
      </c>
      <c r="S44" s="35">
        <f t="shared" si="10"/>
        <v>6.5416587937430055</v>
      </c>
      <c r="V44" s="5">
        <v>13</v>
      </c>
      <c r="W44" s="35">
        <f t="shared" si="7"/>
        <v>1.8708286933869707</v>
      </c>
      <c r="X44" s="35">
        <f t="shared" si="7"/>
        <v>1.8708286933869707</v>
      </c>
      <c r="Y44" s="35">
        <f t="shared" si="7"/>
        <v>1.8708286933869707</v>
      </c>
      <c r="Z44" s="35">
        <f t="shared" si="11"/>
        <v>5.6124860801609122</v>
      </c>
    </row>
    <row r="45" spans="1:26" ht="15.75">
      <c r="A45" s="5">
        <v>14</v>
      </c>
      <c r="B45" s="35">
        <f t="shared" si="4"/>
        <v>2.7386127875258306</v>
      </c>
      <c r="C45" s="35">
        <f t="shared" si="4"/>
        <v>2.5495097567963922</v>
      </c>
      <c r="D45" s="35">
        <f t="shared" si="4"/>
        <v>2.7386127875258306</v>
      </c>
      <c r="E45" s="35">
        <f t="shared" si="8"/>
        <v>8.0267353318480534</v>
      </c>
      <c r="H45" s="5">
        <v>14</v>
      </c>
      <c r="I45" s="35">
        <f t="shared" si="5"/>
        <v>2.5495097567963922</v>
      </c>
      <c r="J45" s="35">
        <f t="shared" si="5"/>
        <v>2.3452078799117149</v>
      </c>
      <c r="K45" s="35">
        <f t="shared" si="5"/>
        <v>2.5495097567963922</v>
      </c>
      <c r="L45" s="35">
        <f t="shared" si="9"/>
        <v>7.4442273935044989</v>
      </c>
      <c r="O45" s="5">
        <v>14</v>
      </c>
      <c r="P45" s="35">
        <f t="shared" si="6"/>
        <v>2.1213203435596424</v>
      </c>
      <c r="Q45" s="35">
        <f t="shared" si="6"/>
        <v>2.5495097567963922</v>
      </c>
      <c r="R45" s="35">
        <f t="shared" si="6"/>
        <v>1.8708286933869707</v>
      </c>
      <c r="S45" s="35">
        <f t="shared" si="10"/>
        <v>6.5416587937430055</v>
      </c>
      <c r="V45" s="5">
        <v>14</v>
      </c>
      <c r="W45" s="35">
        <f t="shared" si="7"/>
        <v>1.8708286933869707</v>
      </c>
      <c r="X45" s="35">
        <f t="shared" si="7"/>
        <v>1.8708286933869707</v>
      </c>
      <c r="Y45" s="35">
        <f t="shared" si="7"/>
        <v>1.8708286933869707</v>
      </c>
      <c r="Z45" s="35">
        <f t="shared" si="11"/>
        <v>5.6124860801609122</v>
      </c>
    </row>
    <row r="46" spans="1:26" ht="15.75">
      <c r="A46" s="5">
        <v>15</v>
      </c>
      <c r="B46" s="35">
        <f t="shared" si="4"/>
        <v>2.7386127875258306</v>
      </c>
      <c r="C46" s="35">
        <f t="shared" si="4"/>
        <v>2.3452078799117149</v>
      </c>
      <c r="D46" s="35">
        <f t="shared" si="4"/>
        <v>2.5495097567963922</v>
      </c>
      <c r="E46" s="35">
        <f t="shared" si="8"/>
        <v>7.6333304242339377</v>
      </c>
      <c r="H46" s="5">
        <v>15</v>
      </c>
      <c r="I46" s="35">
        <f t="shared" si="5"/>
        <v>2.1213203435596424</v>
      </c>
      <c r="J46" s="35">
        <f t="shared" si="5"/>
        <v>2.3452078799117149</v>
      </c>
      <c r="K46" s="35">
        <f t="shared" si="5"/>
        <v>2.3452078799117149</v>
      </c>
      <c r="L46" s="35">
        <f t="shared" si="9"/>
        <v>6.8117361033830726</v>
      </c>
      <c r="O46" s="5">
        <v>15</v>
      </c>
      <c r="P46" s="35">
        <f t="shared" si="6"/>
        <v>1.5811388300841898</v>
      </c>
      <c r="Q46" s="35">
        <f t="shared" si="6"/>
        <v>2.1213203435596424</v>
      </c>
      <c r="R46" s="35">
        <f t="shared" si="6"/>
        <v>2.1213203435596424</v>
      </c>
      <c r="S46" s="35">
        <f t="shared" si="10"/>
        <v>5.8237795172034748</v>
      </c>
      <c r="V46" s="5">
        <v>15</v>
      </c>
      <c r="W46" s="35">
        <f t="shared" si="7"/>
        <v>1.5811388300841898</v>
      </c>
      <c r="X46" s="35">
        <f t="shared" si="7"/>
        <v>1.8708286933869707</v>
      </c>
      <c r="Y46" s="35">
        <f t="shared" si="7"/>
        <v>2.1213203435596424</v>
      </c>
      <c r="Z46" s="35">
        <f t="shared" si="11"/>
        <v>5.5732878670308033</v>
      </c>
    </row>
    <row r="47" spans="1:26" ht="15.75">
      <c r="A47" s="2">
        <v>16</v>
      </c>
      <c r="B47" s="35">
        <f t="shared" si="4"/>
        <v>2.7386127875258306</v>
      </c>
      <c r="C47" s="35">
        <f t="shared" si="4"/>
        <v>2.1213203435596424</v>
      </c>
      <c r="D47" s="35">
        <f t="shared" si="4"/>
        <v>2.3452078799117149</v>
      </c>
      <c r="E47" s="35">
        <f t="shared" si="8"/>
        <v>7.2051410109971883</v>
      </c>
      <c r="H47" s="2">
        <v>16</v>
      </c>
      <c r="I47" s="35">
        <f t="shared" si="5"/>
        <v>2.3452078799117149</v>
      </c>
      <c r="J47" s="35">
        <f t="shared" si="5"/>
        <v>2.5495097567963922</v>
      </c>
      <c r="K47" s="35">
        <f t="shared" si="5"/>
        <v>2.5495097567963922</v>
      </c>
      <c r="L47" s="35">
        <f t="shared" si="9"/>
        <v>7.4442273935044989</v>
      </c>
      <c r="O47" s="2">
        <v>16</v>
      </c>
      <c r="P47" s="35">
        <f t="shared" si="6"/>
        <v>2.1213203435596424</v>
      </c>
      <c r="Q47" s="35">
        <f t="shared" si="6"/>
        <v>2.5495097567963922</v>
      </c>
      <c r="R47" s="35">
        <f t="shared" si="6"/>
        <v>2.1213203435596424</v>
      </c>
      <c r="S47" s="35">
        <f t="shared" si="10"/>
        <v>6.792150443915677</v>
      </c>
      <c r="V47" s="2">
        <v>16</v>
      </c>
      <c r="W47" s="35">
        <f t="shared" si="7"/>
        <v>2.1213203435596424</v>
      </c>
      <c r="X47" s="35">
        <f t="shared" si="7"/>
        <v>2.5495097567963922</v>
      </c>
      <c r="Y47" s="35">
        <f t="shared" si="7"/>
        <v>2.3452078799117149</v>
      </c>
      <c r="Z47" s="35">
        <f t="shared" si="11"/>
        <v>7.0160379802677504</v>
      </c>
    </row>
    <row r="48" spans="1:26" ht="15.75">
      <c r="A48" s="2">
        <v>17</v>
      </c>
      <c r="B48" s="35">
        <f t="shared" si="4"/>
        <v>2.7386127875258306</v>
      </c>
      <c r="C48" s="35">
        <f t="shared" si="4"/>
        <v>2.5495097567963922</v>
      </c>
      <c r="D48" s="35">
        <f t="shared" si="4"/>
        <v>2.3452078799117149</v>
      </c>
      <c r="E48" s="35">
        <f t="shared" si="8"/>
        <v>7.6333304242339377</v>
      </c>
      <c r="H48" s="2">
        <v>17</v>
      </c>
      <c r="I48" s="35">
        <f t="shared" si="5"/>
        <v>2.5495097567963922</v>
      </c>
      <c r="J48" s="35">
        <f t="shared" si="5"/>
        <v>2.5495097567963922</v>
      </c>
      <c r="K48" s="35">
        <f t="shared" si="5"/>
        <v>2.5495097567963922</v>
      </c>
      <c r="L48" s="35">
        <f t="shared" si="9"/>
        <v>7.6485292703891767</v>
      </c>
      <c r="O48" s="2">
        <v>17</v>
      </c>
      <c r="P48" s="35">
        <f t="shared" si="6"/>
        <v>2.5495097567963922</v>
      </c>
      <c r="Q48" s="35">
        <f t="shared" si="6"/>
        <v>2.5495097567963922</v>
      </c>
      <c r="R48" s="35">
        <f t="shared" si="6"/>
        <v>2.7386127875258306</v>
      </c>
      <c r="S48" s="35">
        <f t="shared" si="10"/>
        <v>7.8376323011186155</v>
      </c>
      <c r="V48" s="2">
        <v>17</v>
      </c>
      <c r="W48" s="35">
        <f t="shared" si="7"/>
        <v>2.3452078799117149</v>
      </c>
      <c r="X48" s="35">
        <f t="shared" si="7"/>
        <v>2.5495097567963922</v>
      </c>
      <c r="Y48" s="35">
        <f t="shared" si="7"/>
        <v>2.5495097567963922</v>
      </c>
      <c r="Z48" s="35">
        <f t="shared" si="11"/>
        <v>7.4442273935044989</v>
      </c>
    </row>
    <row r="49" spans="1:26" ht="15.75">
      <c r="A49" s="2">
        <v>18</v>
      </c>
      <c r="B49" s="35">
        <f t="shared" si="4"/>
        <v>2.7386127875258306</v>
      </c>
      <c r="C49" s="35">
        <f t="shared" si="4"/>
        <v>2.5495097567963922</v>
      </c>
      <c r="D49" s="35">
        <f t="shared" si="4"/>
        <v>2.3452078799117149</v>
      </c>
      <c r="E49" s="35">
        <f t="shared" si="8"/>
        <v>7.6333304242339377</v>
      </c>
      <c r="H49" s="2">
        <v>18</v>
      </c>
      <c r="I49" s="35">
        <f t="shared" si="5"/>
        <v>2.5495097567963922</v>
      </c>
      <c r="J49" s="35">
        <f t="shared" si="5"/>
        <v>2.7386127875258306</v>
      </c>
      <c r="K49" s="35">
        <f t="shared" si="5"/>
        <v>2.5495097567963922</v>
      </c>
      <c r="L49" s="35">
        <f t="shared" si="9"/>
        <v>7.8376323011186146</v>
      </c>
      <c r="O49" s="2">
        <v>18</v>
      </c>
      <c r="P49" s="35">
        <f t="shared" si="6"/>
        <v>2.5495097567963922</v>
      </c>
      <c r="Q49" s="35">
        <f t="shared" si="6"/>
        <v>2.5495097567963922</v>
      </c>
      <c r="R49" s="35">
        <f t="shared" si="6"/>
        <v>2.7386127875258306</v>
      </c>
      <c r="S49" s="35">
        <f t="shared" si="10"/>
        <v>7.8376323011186155</v>
      </c>
      <c r="V49" s="2">
        <v>18</v>
      </c>
      <c r="W49" s="35">
        <f t="shared" si="7"/>
        <v>2.3452078799117149</v>
      </c>
      <c r="X49" s="35">
        <f t="shared" si="7"/>
        <v>2.5495097567963922</v>
      </c>
      <c r="Y49" s="35">
        <f t="shared" si="7"/>
        <v>2.5495097567963922</v>
      </c>
      <c r="Z49" s="35">
        <f t="shared" si="11"/>
        <v>7.4442273935044989</v>
      </c>
    </row>
    <row r="50" spans="1:26" ht="15.75">
      <c r="A50" s="2">
        <v>19</v>
      </c>
      <c r="B50" s="35">
        <f t="shared" si="4"/>
        <v>2.5495097567963922</v>
      </c>
      <c r="C50" s="35">
        <f t="shared" si="4"/>
        <v>2.5495097567963922</v>
      </c>
      <c r="D50" s="35">
        <f t="shared" si="4"/>
        <v>2.5495097567963922</v>
      </c>
      <c r="E50" s="35">
        <f t="shared" si="8"/>
        <v>7.6485292703891767</v>
      </c>
      <c r="H50" s="2">
        <v>19</v>
      </c>
      <c r="I50" s="35">
        <f t="shared" si="5"/>
        <v>2.5495097567963922</v>
      </c>
      <c r="J50" s="35">
        <f t="shared" si="5"/>
        <v>2.7386127875258306</v>
      </c>
      <c r="K50" s="35">
        <f t="shared" si="5"/>
        <v>2.5495097567963922</v>
      </c>
      <c r="L50" s="35">
        <f t="shared" si="9"/>
        <v>7.8376323011186146</v>
      </c>
      <c r="O50" s="2">
        <v>19</v>
      </c>
      <c r="P50" s="35">
        <f t="shared" si="6"/>
        <v>2.3452078799117149</v>
      </c>
      <c r="Q50" s="35">
        <f t="shared" si="6"/>
        <v>2.5495097567963922</v>
      </c>
      <c r="R50" s="35">
        <f t="shared" si="6"/>
        <v>2.5495097567963922</v>
      </c>
      <c r="S50" s="35">
        <f t="shared" si="10"/>
        <v>7.4442273935044989</v>
      </c>
      <c r="V50" s="2">
        <v>19</v>
      </c>
      <c r="W50" s="35">
        <f t="shared" si="7"/>
        <v>2.1213203435596424</v>
      </c>
      <c r="X50" s="35">
        <f t="shared" si="7"/>
        <v>2.3452078799117149</v>
      </c>
      <c r="Y50" s="35">
        <f t="shared" si="7"/>
        <v>2.3452078799117149</v>
      </c>
      <c r="Z50" s="35">
        <f t="shared" si="11"/>
        <v>6.8117361033830726</v>
      </c>
    </row>
    <row r="51" spans="1:26" ht="15.75">
      <c r="A51" s="2">
        <v>20</v>
      </c>
      <c r="B51" s="35">
        <f t="shared" si="4"/>
        <v>2.7386127875258306</v>
      </c>
      <c r="C51" s="35">
        <f t="shared" si="4"/>
        <v>2.5495097567963922</v>
      </c>
      <c r="D51" s="35">
        <f t="shared" si="4"/>
        <v>2.7386127875258306</v>
      </c>
      <c r="E51" s="35">
        <f t="shared" si="8"/>
        <v>8.0267353318480534</v>
      </c>
      <c r="H51" s="2">
        <v>20</v>
      </c>
      <c r="I51" s="35">
        <f t="shared" si="5"/>
        <v>2.7386127875258306</v>
      </c>
      <c r="J51" s="35">
        <f t="shared" si="5"/>
        <v>2.7386127875258306</v>
      </c>
      <c r="K51" s="35">
        <f t="shared" si="5"/>
        <v>2.7386127875258306</v>
      </c>
      <c r="L51" s="35">
        <f t="shared" si="9"/>
        <v>8.2158383625774913</v>
      </c>
      <c r="O51" s="2">
        <v>20</v>
      </c>
      <c r="P51" s="35">
        <f t="shared" si="6"/>
        <v>1.8708286933869707</v>
      </c>
      <c r="Q51" s="35">
        <f t="shared" si="6"/>
        <v>2.1213203435596424</v>
      </c>
      <c r="R51" s="35">
        <f t="shared" si="6"/>
        <v>2.3452078799117149</v>
      </c>
      <c r="S51" s="35">
        <f t="shared" si="10"/>
        <v>6.3373569168583277</v>
      </c>
      <c r="V51" s="2">
        <v>20</v>
      </c>
      <c r="W51" s="35">
        <f t="shared" si="7"/>
        <v>2.1213203435596424</v>
      </c>
      <c r="X51" s="35">
        <f t="shared" si="7"/>
        <v>2.1213203435596424</v>
      </c>
      <c r="Y51" s="35">
        <f t="shared" si="7"/>
        <v>2.1213203435596424</v>
      </c>
      <c r="Z51" s="35">
        <f t="shared" si="11"/>
        <v>6.3639610306789276</v>
      </c>
    </row>
    <row r="52" spans="1:26" ht="15.75">
      <c r="A52" s="12" t="s">
        <v>3</v>
      </c>
      <c r="B52" s="34">
        <f>SUM(B32:B51)</f>
        <v>51.994448924438252</v>
      </c>
      <c r="C52" s="34">
        <f>SUM(C32:C51)</f>
        <v>44.988428232134801</v>
      </c>
      <c r="D52" s="34">
        <f>SUM(D32:D51)</f>
        <v>49.460115294179346</v>
      </c>
      <c r="E52" s="35">
        <f t="shared" si="8"/>
        <v>146.4429924507524</v>
      </c>
      <c r="H52" s="12" t="s">
        <v>3</v>
      </c>
      <c r="I52" s="34">
        <f>SUM(I32:I51)</f>
        <v>49.077522419408318</v>
      </c>
      <c r="J52" s="34">
        <f>SUM(J32:J51)</f>
        <v>49.251426603982516</v>
      </c>
      <c r="K52" s="34">
        <f>SUM(K32:K51)</f>
        <v>49.097108078875706</v>
      </c>
      <c r="L52" s="36">
        <f t="shared" si="9"/>
        <v>147.42605710226655</v>
      </c>
      <c r="O52" s="12" t="s">
        <v>3</v>
      </c>
      <c r="P52" s="34">
        <f>SUM(P32:P51)</f>
        <v>40.066884815432637</v>
      </c>
      <c r="Q52" s="34">
        <f>SUM(Q32:Q51)</f>
        <v>45.390110195676286</v>
      </c>
      <c r="R52" s="34">
        <f>SUM(R32:R51)</f>
        <v>44.417972584669528</v>
      </c>
      <c r="S52" s="36">
        <f t="shared" si="10"/>
        <v>129.87496759577846</v>
      </c>
      <c r="V52" s="12" t="s">
        <v>3</v>
      </c>
      <c r="W52" s="34">
        <f>SUM(W32:W51)</f>
        <v>40.738644088614208</v>
      </c>
      <c r="X52" s="34">
        <f>SUM(X32:X51)</f>
        <v>42.128212868405278</v>
      </c>
      <c r="Y52" s="34">
        <f>SUM(Y32:Y51)</f>
        <v>43.334481345980635</v>
      </c>
      <c r="Z52" s="36">
        <f t="shared" si="11"/>
        <v>126.20133830300011</v>
      </c>
    </row>
    <row r="53" spans="1:26" ht="15.75" customHeight="1">
      <c r="A53" s="12" t="s">
        <v>4</v>
      </c>
      <c r="B53" s="34">
        <f>AVERAGE(B32:B51)</f>
        <v>2.5997224462219126</v>
      </c>
      <c r="C53" s="34">
        <f>AVERAGE(C32:C51)</f>
        <v>2.2494214116067401</v>
      </c>
      <c r="D53" s="34">
        <f>AVERAGE(D32:D51)</f>
        <v>2.4730057647089674</v>
      </c>
      <c r="E53" s="36">
        <f t="shared" si="8"/>
        <v>7.3221496225376193</v>
      </c>
      <c r="H53" s="12" t="s">
        <v>4</v>
      </c>
      <c r="I53" s="34">
        <f>AVERAGE(I32:I51)</f>
        <v>2.4538761209704161</v>
      </c>
      <c r="J53" s="34">
        <f>AVERAGE(J32:J51)</f>
        <v>2.4625713301991259</v>
      </c>
      <c r="K53" s="34">
        <f>AVERAGE(K32:K51)</f>
        <v>2.4548554039437853</v>
      </c>
      <c r="L53" s="36">
        <f t="shared" si="9"/>
        <v>7.3713028551133277</v>
      </c>
      <c r="O53" s="12" t="s">
        <v>4</v>
      </c>
      <c r="P53" s="34">
        <f>AVERAGE(P32:P51)</f>
        <v>2.0033442407716318</v>
      </c>
      <c r="Q53" s="34">
        <f>AVERAGE(Q32:Q51)</f>
        <v>2.2695055097838144</v>
      </c>
      <c r="R53" s="34">
        <f>AVERAGE(R32:R51)</f>
        <v>2.2208986292334765</v>
      </c>
      <c r="S53" s="36">
        <f t="shared" si="10"/>
        <v>6.4937483797889222</v>
      </c>
      <c r="V53" s="12" t="s">
        <v>4</v>
      </c>
      <c r="W53" s="34">
        <f>AVERAGE(W32:W51)</f>
        <v>2.0369322044307103</v>
      </c>
      <c r="X53" s="34">
        <f>AVERAGE(X32:X51)</f>
        <v>2.1064106434202641</v>
      </c>
      <c r="Y53" s="34">
        <f>AVERAGE(Y32:Y51)</f>
        <v>2.1667240672990316</v>
      </c>
      <c r="Z53" s="34">
        <f>AVERAGE(Z32:Z51)</f>
        <v>6.3100669151500046</v>
      </c>
    </row>
    <row r="54" spans="1:26">
      <c r="I54" s="37"/>
      <c r="J54" s="37"/>
      <c r="K54" s="37"/>
      <c r="L54" s="37"/>
    </row>
  </sheetData>
  <mergeCells count="24">
    <mergeCell ref="V2:Z2"/>
    <mergeCell ref="V3:V4"/>
    <mergeCell ref="W3:Y3"/>
    <mergeCell ref="Z3:Z4"/>
    <mergeCell ref="V30:V31"/>
    <mergeCell ref="W30:Y30"/>
    <mergeCell ref="O2:S2"/>
    <mergeCell ref="O3:O4"/>
    <mergeCell ref="P3:R3"/>
    <mergeCell ref="S3:S4"/>
    <mergeCell ref="O30:O31"/>
    <mergeCell ref="P30:R30"/>
    <mergeCell ref="H2:L2"/>
    <mergeCell ref="H3:H4"/>
    <mergeCell ref="I3:K3"/>
    <mergeCell ref="L3:L4"/>
    <mergeCell ref="H30:H31"/>
    <mergeCell ref="I30:K30"/>
    <mergeCell ref="B30:D30"/>
    <mergeCell ref="A30:A31"/>
    <mergeCell ref="A2:E2"/>
    <mergeCell ref="A3:A4"/>
    <mergeCell ref="B3:D3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53"/>
  <sheetViews>
    <sheetView topLeftCell="A25" zoomScale="85" zoomScaleNormal="85" workbookViewId="0">
      <selection activeCell="W32" activeCellId="3" sqref="B32:E53 I32:L53 P32:S53 W32:Z53"/>
    </sheetView>
  </sheetViews>
  <sheetFormatPr defaultRowHeight="15"/>
  <cols>
    <col min="1" max="1" width="13.140625" customWidth="1"/>
    <col min="2" max="4" width="9.28515625" bestFit="1" customWidth="1"/>
    <col min="5" max="5" width="10.5703125" bestFit="1" customWidth="1"/>
    <col min="8" max="8" width="13.5703125" customWidth="1"/>
    <col min="9" max="11" width="9.28515625" bestFit="1" customWidth="1"/>
    <col min="12" max="12" width="10.5703125" bestFit="1" customWidth="1"/>
    <col min="15" max="15" width="14.5703125" customWidth="1"/>
    <col min="16" max="18" width="9.28515625" bestFit="1" customWidth="1"/>
    <col min="19" max="19" width="10.5703125" bestFit="1" customWidth="1"/>
    <col min="22" max="22" width="14" customWidth="1"/>
    <col min="23" max="25" width="9.28515625" bestFit="1" customWidth="1"/>
    <col min="26" max="26" width="10.5703125" bestFit="1" customWidth="1"/>
  </cols>
  <sheetData>
    <row r="1" spans="1:33">
      <c r="A1" t="s">
        <v>9</v>
      </c>
      <c r="H1" t="s">
        <v>39</v>
      </c>
      <c r="O1" t="s">
        <v>40</v>
      </c>
      <c r="V1" s="26" t="s">
        <v>41</v>
      </c>
      <c r="W1" s="26"/>
      <c r="X1" s="26"/>
      <c r="Y1" s="26"/>
      <c r="Z1" s="26"/>
    </row>
    <row r="2" spans="1:33">
      <c r="A2" s="67"/>
      <c r="B2" s="67"/>
      <c r="C2" s="67"/>
      <c r="D2" s="67"/>
      <c r="E2" s="67"/>
      <c r="H2" s="67"/>
      <c r="I2" s="67"/>
      <c r="J2" s="67"/>
      <c r="K2" s="67"/>
      <c r="L2" s="67"/>
      <c r="O2" s="67"/>
      <c r="P2" s="67"/>
      <c r="Q2" s="67"/>
      <c r="R2" s="67"/>
      <c r="S2" s="67"/>
      <c r="V2" s="67"/>
      <c r="W2" s="67"/>
      <c r="X2" s="67"/>
      <c r="Y2" s="67"/>
      <c r="Z2" s="67"/>
    </row>
    <row r="3" spans="1:33" ht="15.75">
      <c r="A3" s="68" t="s">
        <v>0</v>
      </c>
      <c r="B3" s="68" t="s">
        <v>1</v>
      </c>
      <c r="C3" s="68"/>
      <c r="D3" s="68"/>
      <c r="E3" s="68" t="s">
        <v>2</v>
      </c>
      <c r="H3" s="68" t="s">
        <v>0</v>
      </c>
      <c r="I3" s="68" t="s">
        <v>1</v>
      </c>
      <c r="J3" s="68"/>
      <c r="K3" s="68"/>
      <c r="L3" s="68" t="s">
        <v>2</v>
      </c>
      <c r="O3" s="68" t="s">
        <v>0</v>
      </c>
      <c r="P3" s="68" t="s">
        <v>1</v>
      </c>
      <c r="Q3" s="68"/>
      <c r="R3" s="68"/>
      <c r="S3" s="68" t="s">
        <v>2</v>
      </c>
      <c r="V3" s="68" t="s">
        <v>0</v>
      </c>
      <c r="W3" s="68" t="s">
        <v>1</v>
      </c>
      <c r="X3" s="68"/>
      <c r="Y3" s="68"/>
      <c r="Z3" s="68" t="s">
        <v>2</v>
      </c>
      <c r="AC3" s="67"/>
      <c r="AD3" s="67"/>
      <c r="AE3" s="67"/>
      <c r="AF3" s="67"/>
      <c r="AG3" s="67"/>
    </row>
    <row r="4" spans="1:33" ht="15.75">
      <c r="A4" s="68"/>
      <c r="B4" s="3">
        <v>110</v>
      </c>
      <c r="C4" s="3">
        <v>220</v>
      </c>
      <c r="D4" s="3">
        <v>330</v>
      </c>
      <c r="E4" s="68"/>
      <c r="H4" s="68"/>
      <c r="I4" s="3">
        <v>110</v>
      </c>
      <c r="J4" s="3">
        <v>220</v>
      </c>
      <c r="K4" s="3">
        <v>330</v>
      </c>
      <c r="L4" s="68"/>
      <c r="O4" s="68"/>
      <c r="P4" s="3">
        <v>110</v>
      </c>
      <c r="Q4" s="3">
        <v>220</v>
      </c>
      <c r="R4" s="3">
        <v>330</v>
      </c>
      <c r="S4" s="68"/>
      <c r="V4" s="68"/>
      <c r="W4" s="25">
        <v>110</v>
      </c>
      <c r="X4" s="25">
        <v>220</v>
      </c>
      <c r="Y4" s="25">
        <v>330</v>
      </c>
      <c r="Z4" s="68"/>
    </row>
    <row r="5" spans="1:33" ht="15.75">
      <c r="A5" s="5">
        <v>1</v>
      </c>
      <c r="B5" s="5">
        <v>7</v>
      </c>
      <c r="C5" s="5">
        <v>5</v>
      </c>
      <c r="D5" s="5">
        <v>6</v>
      </c>
      <c r="E5" s="5">
        <f>SUM(B5:D5)</f>
        <v>18</v>
      </c>
      <c r="H5" s="5">
        <v>1</v>
      </c>
      <c r="I5" s="5">
        <v>7</v>
      </c>
      <c r="J5" s="5">
        <v>6</v>
      </c>
      <c r="K5" s="5">
        <v>6</v>
      </c>
      <c r="L5" s="5">
        <f>SUM(I5:K5)</f>
        <v>19</v>
      </c>
      <c r="O5" s="5">
        <v>1</v>
      </c>
      <c r="P5" s="5">
        <v>6</v>
      </c>
      <c r="Q5" s="5">
        <v>5</v>
      </c>
      <c r="R5" s="5">
        <v>4</v>
      </c>
      <c r="S5" s="5">
        <f t="shared" ref="S5:S24" si="0">SUM(P5:R5)</f>
        <v>15</v>
      </c>
      <c r="V5" s="5">
        <v>1</v>
      </c>
      <c r="W5" s="5">
        <v>6</v>
      </c>
      <c r="X5" s="5">
        <v>4</v>
      </c>
      <c r="Y5" s="5">
        <v>3</v>
      </c>
      <c r="Z5" s="5">
        <f t="shared" ref="Z5:Z24" si="1">SUM(W5:Y5)</f>
        <v>13</v>
      </c>
    </row>
    <row r="6" spans="1:33" ht="15.75">
      <c r="A6" s="5">
        <v>2</v>
      </c>
      <c r="B6" s="6">
        <v>7</v>
      </c>
      <c r="C6" s="6">
        <v>2</v>
      </c>
      <c r="D6" s="6">
        <v>4</v>
      </c>
      <c r="E6" s="5">
        <f t="shared" ref="E6:E24" si="2">SUM(B6:D6)</f>
        <v>13</v>
      </c>
      <c r="H6" s="5">
        <v>2</v>
      </c>
      <c r="I6" s="6">
        <v>6</v>
      </c>
      <c r="J6" s="6">
        <v>6</v>
      </c>
      <c r="K6" s="6">
        <v>7</v>
      </c>
      <c r="L6" s="5">
        <f t="shared" ref="L6:L24" si="3">SUM(I6:K6)</f>
        <v>19</v>
      </c>
      <c r="O6" s="5">
        <v>2</v>
      </c>
      <c r="P6" s="6">
        <v>6</v>
      </c>
      <c r="Q6" s="6">
        <v>1</v>
      </c>
      <c r="R6" s="6">
        <v>5</v>
      </c>
      <c r="S6" s="5">
        <f t="shared" si="0"/>
        <v>12</v>
      </c>
      <c r="V6" s="5">
        <v>2</v>
      </c>
      <c r="W6" s="6">
        <v>3</v>
      </c>
      <c r="X6" s="6">
        <v>3</v>
      </c>
      <c r="Y6" s="6">
        <v>3</v>
      </c>
      <c r="Z6" s="5">
        <f t="shared" si="1"/>
        <v>9</v>
      </c>
    </row>
    <row r="7" spans="1:33" ht="15.75">
      <c r="A7" s="5">
        <v>3</v>
      </c>
      <c r="B7" s="6">
        <v>6</v>
      </c>
      <c r="C7" s="6">
        <v>4</v>
      </c>
      <c r="D7" s="6">
        <v>4</v>
      </c>
      <c r="E7" s="5">
        <f t="shared" si="2"/>
        <v>14</v>
      </c>
      <c r="H7" s="5">
        <v>3</v>
      </c>
      <c r="I7" s="6">
        <v>5</v>
      </c>
      <c r="J7" s="6">
        <v>6</v>
      </c>
      <c r="K7" s="6">
        <v>4</v>
      </c>
      <c r="L7" s="5">
        <f t="shared" si="3"/>
        <v>15</v>
      </c>
      <c r="O7" s="5">
        <v>3</v>
      </c>
      <c r="P7" s="6">
        <v>5</v>
      </c>
      <c r="Q7" s="6">
        <v>5</v>
      </c>
      <c r="R7" s="6">
        <v>6</v>
      </c>
      <c r="S7" s="5">
        <f t="shared" si="0"/>
        <v>16</v>
      </c>
      <c r="V7" s="5">
        <v>3</v>
      </c>
      <c r="W7" s="6">
        <v>4</v>
      </c>
      <c r="X7" s="6">
        <v>5</v>
      </c>
      <c r="Y7" s="6">
        <v>4</v>
      </c>
      <c r="Z7" s="5">
        <f t="shared" si="1"/>
        <v>13</v>
      </c>
    </row>
    <row r="8" spans="1:33" ht="15.75">
      <c r="A8" s="5">
        <v>4</v>
      </c>
      <c r="B8" s="6">
        <v>6</v>
      </c>
      <c r="C8" s="6">
        <v>4</v>
      </c>
      <c r="D8" s="6">
        <v>4</v>
      </c>
      <c r="E8" s="5">
        <f t="shared" si="2"/>
        <v>14</v>
      </c>
      <c r="H8" s="5">
        <v>4</v>
      </c>
      <c r="I8" s="6">
        <v>6</v>
      </c>
      <c r="J8" s="6">
        <v>6</v>
      </c>
      <c r="K8" s="6">
        <v>4</v>
      </c>
      <c r="L8" s="5">
        <f t="shared" si="3"/>
        <v>16</v>
      </c>
      <c r="O8" s="5">
        <v>4</v>
      </c>
      <c r="P8" s="6">
        <v>5</v>
      </c>
      <c r="Q8" s="6">
        <v>5</v>
      </c>
      <c r="R8" s="6">
        <v>6</v>
      </c>
      <c r="S8" s="5">
        <f t="shared" si="0"/>
        <v>16</v>
      </c>
      <c r="V8" s="5">
        <v>4</v>
      </c>
      <c r="W8" s="6">
        <v>4</v>
      </c>
      <c r="X8" s="6">
        <v>5</v>
      </c>
      <c r="Y8" s="6">
        <v>4</v>
      </c>
      <c r="Z8" s="5">
        <f t="shared" si="1"/>
        <v>13</v>
      </c>
    </row>
    <row r="9" spans="1:33" ht="15.75">
      <c r="A9" s="5">
        <v>5</v>
      </c>
      <c r="B9" s="6">
        <v>6</v>
      </c>
      <c r="C9" s="6">
        <v>4</v>
      </c>
      <c r="D9" s="6">
        <v>6</v>
      </c>
      <c r="E9" s="5">
        <f t="shared" si="2"/>
        <v>16</v>
      </c>
      <c r="H9" s="5">
        <v>5</v>
      </c>
      <c r="I9" s="6">
        <v>6</v>
      </c>
      <c r="J9" s="6">
        <v>6</v>
      </c>
      <c r="K9" s="6">
        <v>6</v>
      </c>
      <c r="L9" s="5">
        <f t="shared" si="3"/>
        <v>18</v>
      </c>
      <c r="O9" s="5">
        <v>5</v>
      </c>
      <c r="P9" s="6">
        <v>6</v>
      </c>
      <c r="Q9" s="6">
        <v>5</v>
      </c>
      <c r="R9" s="6">
        <v>5</v>
      </c>
      <c r="S9" s="5">
        <f t="shared" si="0"/>
        <v>16</v>
      </c>
      <c r="V9" s="5">
        <v>5</v>
      </c>
      <c r="W9" s="6">
        <v>5</v>
      </c>
      <c r="X9" s="6">
        <v>5</v>
      </c>
      <c r="Y9" s="6">
        <v>6</v>
      </c>
      <c r="Z9" s="5">
        <f t="shared" si="1"/>
        <v>16</v>
      </c>
    </row>
    <row r="10" spans="1:33" ht="15.75">
      <c r="A10" s="5">
        <v>6</v>
      </c>
      <c r="B10" s="6">
        <v>4</v>
      </c>
      <c r="C10" s="6">
        <v>3</v>
      </c>
      <c r="D10" s="6">
        <v>4</v>
      </c>
      <c r="E10" s="5">
        <f t="shared" si="2"/>
        <v>11</v>
      </c>
      <c r="H10" s="5">
        <v>6</v>
      </c>
      <c r="I10" s="6">
        <v>5</v>
      </c>
      <c r="J10" s="6">
        <v>7</v>
      </c>
      <c r="K10" s="6">
        <v>5</v>
      </c>
      <c r="L10" s="5">
        <f t="shared" si="3"/>
        <v>17</v>
      </c>
      <c r="O10" s="5">
        <v>6</v>
      </c>
      <c r="P10" s="6">
        <v>5</v>
      </c>
      <c r="Q10" s="6">
        <v>3</v>
      </c>
      <c r="R10" s="6">
        <v>4</v>
      </c>
      <c r="S10" s="5">
        <f t="shared" si="0"/>
        <v>12</v>
      </c>
      <c r="V10" s="5">
        <v>6</v>
      </c>
      <c r="W10" s="6">
        <v>4</v>
      </c>
      <c r="X10" s="6">
        <v>3</v>
      </c>
      <c r="Y10" s="6">
        <v>4</v>
      </c>
      <c r="Z10" s="5">
        <f t="shared" si="1"/>
        <v>11</v>
      </c>
    </row>
    <row r="11" spans="1:33" ht="15.75">
      <c r="A11" s="5">
        <v>7</v>
      </c>
      <c r="B11" s="6">
        <v>4</v>
      </c>
      <c r="C11" s="6">
        <v>4</v>
      </c>
      <c r="D11" s="6">
        <v>5</v>
      </c>
      <c r="E11" s="5">
        <f t="shared" si="2"/>
        <v>13</v>
      </c>
      <c r="H11" s="5">
        <v>7</v>
      </c>
      <c r="I11" s="6">
        <v>6</v>
      </c>
      <c r="J11" s="6">
        <v>5</v>
      </c>
      <c r="K11" s="6">
        <v>6</v>
      </c>
      <c r="L11" s="5">
        <f t="shared" si="3"/>
        <v>17</v>
      </c>
      <c r="O11" s="5">
        <v>7</v>
      </c>
      <c r="P11" s="17">
        <v>5</v>
      </c>
      <c r="Q11" s="17">
        <v>3</v>
      </c>
      <c r="R11" s="17">
        <v>4</v>
      </c>
      <c r="S11" s="18">
        <f t="shared" si="0"/>
        <v>12</v>
      </c>
      <c r="V11" s="5">
        <v>7</v>
      </c>
      <c r="W11" s="6">
        <v>4</v>
      </c>
      <c r="X11" s="6">
        <v>3</v>
      </c>
      <c r="Y11" s="6">
        <v>4</v>
      </c>
      <c r="Z11" s="18">
        <f t="shared" si="1"/>
        <v>11</v>
      </c>
    </row>
    <row r="12" spans="1:33" ht="15.75">
      <c r="A12" s="5">
        <v>8</v>
      </c>
      <c r="B12" s="6">
        <v>7</v>
      </c>
      <c r="C12" s="6">
        <v>6</v>
      </c>
      <c r="D12" s="6">
        <v>2</v>
      </c>
      <c r="E12" s="5">
        <f t="shared" si="2"/>
        <v>15</v>
      </c>
      <c r="H12" s="5">
        <v>8</v>
      </c>
      <c r="I12" s="6">
        <v>6</v>
      </c>
      <c r="J12" s="6">
        <v>6</v>
      </c>
      <c r="K12" s="6">
        <v>6</v>
      </c>
      <c r="L12" s="5">
        <f t="shared" si="3"/>
        <v>18</v>
      </c>
      <c r="O12" s="5">
        <v>8</v>
      </c>
      <c r="P12" s="6">
        <v>6</v>
      </c>
      <c r="Q12" s="6">
        <v>5</v>
      </c>
      <c r="R12" s="6">
        <v>4</v>
      </c>
      <c r="S12" s="5">
        <f t="shared" si="0"/>
        <v>15</v>
      </c>
      <c r="V12" s="5">
        <v>8</v>
      </c>
      <c r="W12" s="6">
        <v>5</v>
      </c>
      <c r="X12" s="6">
        <v>5</v>
      </c>
      <c r="Y12" s="6">
        <v>4</v>
      </c>
      <c r="Z12" s="5">
        <f t="shared" si="1"/>
        <v>14</v>
      </c>
    </row>
    <row r="13" spans="1:33" ht="15.75">
      <c r="A13" s="5">
        <v>9</v>
      </c>
      <c r="B13" s="6">
        <v>5</v>
      </c>
      <c r="C13" s="6">
        <v>3</v>
      </c>
      <c r="D13" s="6">
        <v>4</v>
      </c>
      <c r="E13" s="5">
        <f t="shared" si="2"/>
        <v>12</v>
      </c>
      <c r="H13" s="5">
        <v>9</v>
      </c>
      <c r="I13" s="6">
        <v>5</v>
      </c>
      <c r="J13" s="6">
        <v>5</v>
      </c>
      <c r="K13" s="6">
        <v>5</v>
      </c>
      <c r="L13" s="5">
        <f t="shared" si="3"/>
        <v>15</v>
      </c>
      <c r="O13" s="5">
        <v>9</v>
      </c>
      <c r="P13" s="6">
        <v>5</v>
      </c>
      <c r="Q13" s="6">
        <v>3</v>
      </c>
      <c r="R13" s="6">
        <v>2</v>
      </c>
      <c r="S13" s="5">
        <f t="shared" si="0"/>
        <v>10</v>
      </c>
      <c r="V13" s="5">
        <v>9</v>
      </c>
      <c r="W13" s="6">
        <v>3</v>
      </c>
      <c r="X13" s="6">
        <v>3</v>
      </c>
      <c r="Y13" s="6">
        <v>3</v>
      </c>
      <c r="Z13" s="5">
        <f t="shared" si="1"/>
        <v>9</v>
      </c>
    </row>
    <row r="14" spans="1:33" ht="15.75">
      <c r="A14" s="5">
        <v>10</v>
      </c>
      <c r="B14" s="6">
        <v>6</v>
      </c>
      <c r="C14" s="6">
        <v>4</v>
      </c>
      <c r="D14" s="6">
        <v>5</v>
      </c>
      <c r="E14" s="5">
        <f t="shared" si="2"/>
        <v>15</v>
      </c>
      <c r="H14" s="5">
        <v>10</v>
      </c>
      <c r="I14" s="6">
        <v>6</v>
      </c>
      <c r="J14" s="6">
        <v>6</v>
      </c>
      <c r="K14" s="6">
        <v>6</v>
      </c>
      <c r="L14" s="5">
        <f t="shared" si="3"/>
        <v>18</v>
      </c>
      <c r="O14" s="5">
        <v>10</v>
      </c>
      <c r="P14" s="6">
        <v>5</v>
      </c>
      <c r="Q14" s="6">
        <v>3</v>
      </c>
      <c r="R14" s="6">
        <v>2</v>
      </c>
      <c r="S14" s="5">
        <f t="shared" si="0"/>
        <v>10</v>
      </c>
      <c r="V14" s="5">
        <v>10</v>
      </c>
      <c r="W14" s="6">
        <v>3</v>
      </c>
      <c r="X14" s="6">
        <v>3</v>
      </c>
      <c r="Y14" s="6">
        <v>3</v>
      </c>
      <c r="Z14" s="5">
        <f t="shared" si="1"/>
        <v>9</v>
      </c>
    </row>
    <row r="15" spans="1:33" ht="15.75">
      <c r="A15" s="5">
        <v>11</v>
      </c>
      <c r="B15" s="6">
        <v>4</v>
      </c>
      <c r="C15" s="6">
        <v>5</v>
      </c>
      <c r="D15" s="6">
        <v>6</v>
      </c>
      <c r="E15" s="5">
        <f t="shared" si="2"/>
        <v>15</v>
      </c>
      <c r="H15" s="5">
        <v>11</v>
      </c>
      <c r="I15" s="6">
        <v>4</v>
      </c>
      <c r="J15" s="6">
        <v>7</v>
      </c>
      <c r="K15" s="6">
        <v>6</v>
      </c>
      <c r="L15" s="5">
        <f t="shared" si="3"/>
        <v>17</v>
      </c>
      <c r="O15" s="5">
        <v>11</v>
      </c>
      <c r="P15" s="6">
        <v>5</v>
      </c>
      <c r="Q15" s="6">
        <v>4</v>
      </c>
      <c r="R15" s="6">
        <v>3</v>
      </c>
      <c r="S15" s="5">
        <f t="shared" si="0"/>
        <v>12</v>
      </c>
      <c r="V15" s="5">
        <v>11</v>
      </c>
      <c r="W15" s="6">
        <v>4</v>
      </c>
      <c r="X15" s="6">
        <v>3</v>
      </c>
      <c r="Y15" s="6">
        <v>1</v>
      </c>
      <c r="Z15" s="5">
        <f t="shared" si="1"/>
        <v>8</v>
      </c>
    </row>
    <row r="16" spans="1:33" ht="15.75">
      <c r="A16" s="5">
        <v>12</v>
      </c>
      <c r="B16" s="6">
        <v>7</v>
      </c>
      <c r="C16" s="6">
        <v>4</v>
      </c>
      <c r="D16" s="6">
        <v>6</v>
      </c>
      <c r="E16" s="5">
        <f t="shared" si="2"/>
        <v>17</v>
      </c>
      <c r="H16" s="5">
        <v>12</v>
      </c>
      <c r="I16" s="6">
        <v>6</v>
      </c>
      <c r="J16" s="6">
        <v>6</v>
      </c>
      <c r="K16" s="6">
        <v>7</v>
      </c>
      <c r="L16" s="5">
        <f t="shared" si="3"/>
        <v>19</v>
      </c>
      <c r="O16" s="5">
        <v>12</v>
      </c>
      <c r="P16" s="6">
        <v>4</v>
      </c>
      <c r="Q16" s="6">
        <v>6</v>
      </c>
      <c r="R16" s="6">
        <v>5</v>
      </c>
      <c r="S16" s="5">
        <f t="shared" si="0"/>
        <v>15</v>
      </c>
      <c r="V16" s="5">
        <v>12</v>
      </c>
      <c r="W16" s="6">
        <v>2</v>
      </c>
      <c r="X16" s="6">
        <v>2</v>
      </c>
      <c r="Y16" s="6">
        <v>2</v>
      </c>
      <c r="Z16" s="5">
        <f t="shared" si="1"/>
        <v>6</v>
      </c>
    </row>
    <row r="17" spans="1:26" ht="15.75">
      <c r="A17" s="5">
        <v>13</v>
      </c>
      <c r="B17" s="6">
        <v>7</v>
      </c>
      <c r="C17" s="6">
        <v>6</v>
      </c>
      <c r="D17" s="6">
        <v>7</v>
      </c>
      <c r="E17" s="5">
        <f t="shared" si="2"/>
        <v>20</v>
      </c>
      <c r="H17" s="5">
        <v>13</v>
      </c>
      <c r="I17" s="6">
        <v>7</v>
      </c>
      <c r="J17" s="6">
        <v>7</v>
      </c>
      <c r="K17" s="6">
        <v>6</v>
      </c>
      <c r="L17" s="5">
        <f t="shared" si="3"/>
        <v>20</v>
      </c>
      <c r="O17" s="5">
        <v>13</v>
      </c>
      <c r="P17" s="6">
        <v>2</v>
      </c>
      <c r="Q17" s="6">
        <v>2</v>
      </c>
      <c r="R17" s="6">
        <v>2</v>
      </c>
      <c r="S17" s="5">
        <f t="shared" si="0"/>
        <v>6</v>
      </c>
      <c r="V17" s="5">
        <v>13</v>
      </c>
      <c r="W17" s="6">
        <v>2</v>
      </c>
      <c r="X17" s="6">
        <v>2</v>
      </c>
      <c r="Y17" s="6">
        <v>2</v>
      </c>
      <c r="Z17" s="5">
        <f t="shared" si="1"/>
        <v>6</v>
      </c>
    </row>
    <row r="18" spans="1:26" ht="15.75">
      <c r="A18" s="5">
        <v>14</v>
      </c>
      <c r="B18" s="6">
        <v>7</v>
      </c>
      <c r="C18" s="6">
        <v>6</v>
      </c>
      <c r="D18" s="6">
        <v>7</v>
      </c>
      <c r="E18" s="5">
        <f t="shared" si="2"/>
        <v>20</v>
      </c>
      <c r="H18" s="5">
        <v>14</v>
      </c>
      <c r="I18" s="6">
        <v>7</v>
      </c>
      <c r="J18" s="6">
        <v>7</v>
      </c>
      <c r="K18" s="6">
        <v>6</v>
      </c>
      <c r="L18" s="5">
        <f t="shared" si="3"/>
        <v>20</v>
      </c>
      <c r="O18" s="5">
        <v>14</v>
      </c>
      <c r="P18" s="6">
        <v>2</v>
      </c>
      <c r="Q18" s="6">
        <v>2</v>
      </c>
      <c r="R18" s="6">
        <v>3</v>
      </c>
      <c r="S18" s="5">
        <f t="shared" si="0"/>
        <v>7</v>
      </c>
      <c r="V18" s="5">
        <v>14</v>
      </c>
      <c r="W18" s="6">
        <v>2</v>
      </c>
      <c r="X18" s="6">
        <v>3</v>
      </c>
      <c r="Y18" s="6">
        <v>3</v>
      </c>
      <c r="Z18" s="5">
        <f t="shared" si="1"/>
        <v>8</v>
      </c>
    </row>
    <row r="19" spans="1:26" ht="15.75">
      <c r="A19" s="5">
        <v>15</v>
      </c>
      <c r="B19" s="6">
        <v>7</v>
      </c>
      <c r="C19" s="6">
        <v>4</v>
      </c>
      <c r="D19" s="6">
        <v>6</v>
      </c>
      <c r="E19" s="5">
        <f t="shared" si="2"/>
        <v>17</v>
      </c>
      <c r="H19" s="5">
        <v>15</v>
      </c>
      <c r="I19" s="6">
        <v>6</v>
      </c>
      <c r="J19" s="6">
        <v>6</v>
      </c>
      <c r="K19" s="6">
        <v>7</v>
      </c>
      <c r="L19" s="5">
        <f t="shared" si="3"/>
        <v>19</v>
      </c>
      <c r="O19" s="5">
        <v>15</v>
      </c>
      <c r="P19" s="6">
        <v>4</v>
      </c>
      <c r="Q19" s="6">
        <v>6</v>
      </c>
      <c r="R19" s="6">
        <v>5</v>
      </c>
      <c r="S19" s="5">
        <f t="shared" si="0"/>
        <v>15</v>
      </c>
      <c r="V19" s="5">
        <v>15</v>
      </c>
      <c r="W19" s="6">
        <v>2</v>
      </c>
      <c r="X19" s="6">
        <v>2</v>
      </c>
      <c r="Y19" s="6">
        <v>2</v>
      </c>
      <c r="Z19" s="5">
        <f t="shared" si="1"/>
        <v>6</v>
      </c>
    </row>
    <row r="20" spans="1:26" ht="15.75">
      <c r="A20" s="2">
        <v>16</v>
      </c>
      <c r="B20" s="10">
        <v>6</v>
      </c>
      <c r="C20" s="10">
        <v>5</v>
      </c>
      <c r="D20" s="10">
        <v>4</v>
      </c>
      <c r="E20" s="5">
        <f t="shared" si="2"/>
        <v>15</v>
      </c>
      <c r="H20" s="2">
        <v>16</v>
      </c>
      <c r="I20" s="10">
        <v>5</v>
      </c>
      <c r="J20" s="10">
        <v>6</v>
      </c>
      <c r="K20" s="10">
        <v>4</v>
      </c>
      <c r="L20" s="5">
        <f t="shared" si="3"/>
        <v>15</v>
      </c>
      <c r="O20" s="2">
        <v>16</v>
      </c>
      <c r="P20" s="10">
        <v>4</v>
      </c>
      <c r="Q20" s="10">
        <v>5</v>
      </c>
      <c r="R20" s="10">
        <v>6</v>
      </c>
      <c r="S20" s="5">
        <f t="shared" si="0"/>
        <v>15</v>
      </c>
      <c r="V20" s="2">
        <v>16</v>
      </c>
      <c r="W20" s="10">
        <v>5</v>
      </c>
      <c r="X20" s="10">
        <v>5</v>
      </c>
      <c r="Y20" s="10">
        <v>4</v>
      </c>
      <c r="Z20" s="5">
        <f t="shared" si="1"/>
        <v>14</v>
      </c>
    </row>
    <row r="21" spans="1:26" ht="15.75">
      <c r="A21" s="2">
        <v>17</v>
      </c>
      <c r="B21" s="10">
        <v>6</v>
      </c>
      <c r="C21" s="10">
        <v>6</v>
      </c>
      <c r="D21" s="10">
        <v>6</v>
      </c>
      <c r="E21" s="5">
        <f t="shared" si="2"/>
        <v>18</v>
      </c>
      <c r="H21" s="2">
        <v>17</v>
      </c>
      <c r="I21" s="10">
        <v>6</v>
      </c>
      <c r="J21" s="10">
        <v>6</v>
      </c>
      <c r="K21" s="10">
        <v>5</v>
      </c>
      <c r="L21" s="5">
        <f t="shared" si="3"/>
        <v>17</v>
      </c>
      <c r="O21" s="2">
        <v>17</v>
      </c>
      <c r="P21" s="10">
        <v>4</v>
      </c>
      <c r="Q21" s="10">
        <v>4</v>
      </c>
      <c r="R21" s="10">
        <v>4</v>
      </c>
      <c r="S21" s="5">
        <f t="shared" si="0"/>
        <v>12</v>
      </c>
      <c r="V21" s="2">
        <v>17</v>
      </c>
      <c r="W21" s="10">
        <v>3</v>
      </c>
      <c r="X21" s="10">
        <v>2</v>
      </c>
      <c r="Y21" s="10">
        <v>3</v>
      </c>
      <c r="Z21" s="5">
        <f t="shared" si="1"/>
        <v>8</v>
      </c>
    </row>
    <row r="22" spans="1:26" ht="15.75">
      <c r="A22" s="2">
        <v>18</v>
      </c>
      <c r="B22" s="10">
        <v>6</v>
      </c>
      <c r="C22" s="10">
        <v>6</v>
      </c>
      <c r="D22" s="10">
        <v>6</v>
      </c>
      <c r="E22" s="5">
        <f t="shared" si="2"/>
        <v>18</v>
      </c>
      <c r="H22" s="2">
        <v>18</v>
      </c>
      <c r="I22" s="10">
        <v>7</v>
      </c>
      <c r="J22" s="10">
        <v>6</v>
      </c>
      <c r="K22" s="10">
        <v>5</v>
      </c>
      <c r="L22" s="5">
        <f t="shared" si="3"/>
        <v>18</v>
      </c>
      <c r="O22" s="2">
        <v>18</v>
      </c>
      <c r="P22" s="10">
        <v>4</v>
      </c>
      <c r="Q22" s="10">
        <v>4</v>
      </c>
      <c r="R22" s="10">
        <v>4</v>
      </c>
      <c r="S22" s="5">
        <f t="shared" si="0"/>
        <v>12</v>
      </c>
      <c r="V22" s="2">
        <v>18</v>
      </c>
      <c r="W22" s="10">
        <v>3</v>
      </c>
      <c r="X22" s="10">
        <v>2</v>
      </c>
      <c r="Y22" s="10">
        <v>3</v>
      </c>
      <c r="Z22" s="5">
        <f t="shared" si="1"/>
        <v>8</v>
      </c>
    </row>
    <row r="23" spans="1:26" ht="15.75">
      <c r="A23" s="2">
        <v>19</v>
      </c>
      <c r="B23" s="10">
        <v>6</v>
      </c>
      <c r="C23" s="10">
        <v>3</v>
      </c>
      <c r="D23" s="10">
        <v>6</v>
      </c>
      <c r="E23" s="5">
        <f t="shared" si="2"/>
        <v>15</v>
      </c>
      <c r="H23" s="2">
        <v>19</v>
      </c>
      <c r="I23" s="10">
        <v>5</v>
      </c>
      <c r="J23" s="10">
        <v>4</v>
      </c>
      <c r="K23" s="10">
        <v>5</v>
      </c>
      <c r="L23" s="5">
        <f t="shared" si="3"/>
        <v>14</v>
      </c>
      <c r="O23" s="2">
        <v>19</v>
      </c>
      <c r="P23" s="10">
        <v>3</v>
      </c>
      <c r="Q23" s="10">
        <v>6</v>
      </c>
      <c r="R23" s="10">
        <v>4</v>
      </c>
      <c r="S23" s="5">
        <f t="shared" si="0"/>
        <v>13</v>
      </c>
      <c r="V23" s="2">
        <v>19</v>
      </c>
      <c r="W23" s="10">
        <v>5</v>
      </c>
      <c r="X23" s="10">
        <v>6</v>
      </c>
      <c r="Y23" s="10">
        <v>6</v>
      </c>
      <c r="Z23" s="5">
        <f t="shared" si="1"/>
        <v>17</v>
      </c>
    </row>
    <row r="24" spans="1:26" ht="15.75">
      <c r="A24" s="2">
        <v>20</v>
      </c>
      <c r="B24" s="10">
        <v>6</v>
      </c>
      <c r="C24" s="10">
        <v>4</v>
      </c>
      <c r="D24" s="10">
        <v>6</v>
      </c>
      <c r="E24" s="5">
        <f t="shared" si="2"/>
        <v>16</v>
      </c>
      <c r="H24" s="2">
        <v>20</v>
      </c>
      <c r="I24" s="10">
        <v>7</v>
      </c>
      <c r="J24" s="10">
        <v>5</v>
      </c>
      <c r="K24" s="10">
        <v>6</v>
      </c>
      <c r="L24" s="5">
        <f t="shared" si="3"/>
        <v>18</v>
      </c>
      <c r="O24" s="2">
        <v>20</v>
      </c>
      <c r="P24" s="10">
        <v>4</v>
      </c>
      <c r="Q24" s="10">
        <v>5</v>
      </c>
      <c r="R24" s="10">
        <v>3</v>
      </c>
      <c r="S24" s="5">
        <f t="shared" si="0"/>
        <v>12</v>
      </c>
      <c r="V24" s="2">
        <v>20</v>
      </c>
      <c r="W24" s="10">
        <v>5</v>
      </c>
      <c r="X24" s="10">
        <v>6</v>
      </c>
      <c r="Y24" s="10">
        <v>6</v>
      </c>
      <c r="Z24" s="5">
        <f t="shared" si="1"/>
        <v>17</v>
      </c>
    </row>
    <row r="25" spans="1:26" ht="15.75">
      <c r="A25" s="3" t="s">
        <v>3</v>
      </c>
      <c r="B25" s="7">
        <f>SUM(B5:B24)</f>
        <v>120</v>
      </c>
      <c r="C25" s="7">
        <f>SUM(C5:C24)</f>
        <v>88</v>
      </c>
      <c r="D25" s="7">
        <f>SUM(D5:D24)</f>
        <v>104</v>
      </c>
      <c r="E25" s="7">
        <f>SUM(E5:E24)</f>
        <v>312</v>
      </c>
      <c r="H25" s="12" t="s">
        <v>3</v>
      </c>
      <c r="I25" s="7">
        <f>SUM(I5:I24)</f>
        <v>118</v>
      </c>
      <c r="J25" s="7">
        <f>SUM(J5:J24)</f>
        <v>119</v>
      </c>
      <c r="K25" s="7">
        <f>SUM(K5:K24)</f>
        <v>112</v>
      </c>
      <c r="L25" s="7">
        <f>SUM(L5:L24)</f>
        <v>349</v>
      </c>
      <c r="O25" s="12" t="s">
        <v>3</v>
      </c>
      <c r="P25" s="7">
        <f>SUM(P5:P24)</f>
        <v>90</v>
      </c>
      <c r="Q25" s="7">
        <f>SUM(Q5:Q24)</f>
        <v>82</v>
      </c>
      <c r="R25" s="7">
        <f>SUM(R5:R24)</f>
        <v>81</v>
      </c>
      <c r="S25" s="7">
        <f>SUM(S5:S24)</f>
        <v>253</v>
      </c>
      <c r="V25" s="12" t="s">
        <v>3</v>
      </c>
      <c r="W25" s="7">
        <f>SUM(W5:W24)</f>
        <v>74</v>
      </c>
      <c r="X25" s="7">
        <f>SUM(X5:X24)</f>
        <v>72</v>
      </c>
      <c r="Y25" s="7">
        <f>SUM(Y5:Y24)</f>
        <v>70</v>
      </c>
      <c r="Z25" s="7">
        <f>SUM(Z5:Z24)</f>
        <v>216</v>
      </c>
    </row>
    <row r="26" spans="1:26" ht="15.75">
      <c r="A26" s="3" t="s">
        <v>4</v>
      </c>
      <c r="B26" s="34">
        <f>AVERAGE(B5:B24)</f>
        <v>6</v>
      </c>
      <c r="C26" s="34">
        <f>AVERAGE(C5:C24)</f>
        <v>4.4000000000000004</v>
      </c>
      <c r="D26" s="34">
        <f>AVERAGE(D5:D24)</f>
        <v>5.2</v>
      </c>
      <c r="E26" s="34">
        <f>AVERAGE(E5:E24)</f>
        <v>15.6</v>
      </c>
      <c r="H26" s="12" t="s">
        <v>4</v>
      </c>
      <c r="I26" s="34">
        <f>AVERAGE(I5:I24)</f>
        <v>5.9</v>
      </c>
      <c r="J26" s="34">
        <f>AVERAGE(J5:J24)</f>
        <v>5.95</v>
      </c>
      <c r="K26" s="34">
        <f>AVERAGE(K5:K24)</f>
        <v>5.6</v>
      </c>
      <c r="L26" s="34">
        <f>AVERAGE(L5:L24)</f>
        <v>17.45</v>
      </c>
      <c r="O26" s="12" t="s">
        <v>4</v>
      </c>
      <c r="P26" s="34">
        <f>AVERAGE(P5:P24)</f>
        <v>4.5</v>
      </c>
      <c r="Q26" s="34">
        <f>AVERAGE(Q5:Q24)</f>
        <v>4.0999999999999996</v>
      </c>
      <c r="R26" s="34">
        <f>AVERAGE(R5:R24)</f>
        <v>4.05</v>
      </c>
      <c r="S26" s="34">
        <f>AVERAGE(S5:S24)</f>
        <v>12.65</v>
      </c>
      <c r="V26" s="12" t="s">
        <v>4</v>
      </c>
      <c r="W26" s="34">
        <f>AVERAGE(W5:W24)</f>
        <v>3.7</v>
      </c>
      <c r="X26" s="34">
        <f>AVERAGE(X5:X24)</f>
        <v>3.6</v>
      </c>
      <c r="Y26" s="34">
        <f>AVERAGE(Y5:Y24)</f>
        <v>3.5</v>
      </c>
      <c r="Z26" s="34">
        <f>AVERAGE(Z5:Z24)</f>
        <v>10.8</v>
      </c>
    </row>
    <row r="27" spans="1:26">
      <c r="I27" s="37"/>
      <c r="V27" s="26"/>
      <c r="W27" s="26"/>
      <c r="X27" s="26"/>
      <c r="Y27" s="26"/>
      <c r="Z27" s="26"/>
    </row>
    <row r="28" spans="1:26">
      <c r="V28" s="26"/>
      <c r="W28" s="26"/>
      <c r="X28" s="26"/>
      <c r="Y28" s="26"/>
      <c r="Z28" s="26"/>
    </row>
    <row r="29" spans="1:26">
      <c r="A29" t="s">
        <v>5</v>
      </c>
      <c r="H29" t="s">
        <v>5</v>
      </c>
      <c r="O29" t="s">
        <v>5</v>
      </c>
      <c r="V29" s="26" t="s">
        <v>5</v>
      </c>
      <c r="W29" s="26"/>
      <c r="X29" s="26"/>
      <c r="Y29" s="26"/>
      <c r="Z29" s="26"/>
    </row>
    <row r="30" spans="1:26" ht="16.5" customHeight="1">
      <c r="A30" s="59" t="s">
        <v>0</v>
      </c>
      <c r="B30" s="61" t="s">
        <v>1</v>
      </c>
      <c r="C30" s="62"/>
      <c r="D30" s="63"/>
      <c r="E30" s="8" t="s">
        <v>2</v>
      </c>
      <c r="H30" s="59" t="s">
        <v>0</v>
      </c>
      <c r="I30" s="61" t="s">
        <v>1</v>
      </c>
      <c r="J30" s="62"/>
      <c r="K30" s="63"/>
      <c r="L30" s="8" t="s">
        <v>2</v>
      </c>
      <c r="O30" s="59" t="s">
        <v>0</v>
      </c>
      <c r="P30" s="61" t="s">
        <v>1</v>
      </c>
      <c r="Q30" s="62"/>
      <c r="R30" s="63"/>
      <c r="S30" s="8" t="s">
        <v>2</v>
      </c>
      <c r="V30" s="59" t="s">
        <v>0</v>
      </c>
      <c r="W30" s="61" t="s">
        <v>1</v>
      </c>
      <c r="X30" s="62"/>
      <c r="Y30" s="63"/>
      <c r="Z30" s="23" t="s">
        <v>2</v>
      </c>
    </row>
    <row r="31" spans="1:26" ht="15.75">
      <c r="A31" s="60"/>
      <c r="B31" s="3">
        <v>110</v>
      </c>
      <c r="C31" s="3">
        <v>220</v>
      </c>
      <c r="D31" s="3">
        <v>330</v>
      </c>
      <c r="E31" s="9"/>
      <c r="H31" s="60"/>
      <c r="I31" s="3">
        <v>110</v>
      </c>
      <c r="J31" s="3">
        <v>220</v>
      </c>
      <c r="K31" s="3">
        <v>330</v>
      </c>
      <c r="L31" s="9"/>
      <c r="O31" s="60"/>
      <c r="P31" s="3">
        <v>110</v>
      </c>
      <c r="Q31" s="3">
        <v>220</v>
      </c>
      <c r="R31" s="3">
        <v>330</v>
      </c>
      <c r="S31" s="9"/>
      <c r="V31" s="60"/>
      <c r="W31" s="25">
        <v>110</v>
      </c>
      <c r="X31" s="25">
        <v>220</v>
      </c>
      <c r="Y31" s="25">
        <v>330</v>
      </c>
      <c r="Z31" s="24"/>
    </row>
    <row r="32" spans="1:26" ht="15.75">
      <c r="A32" s="5">
        <v>1</v>
      </c>
      <c r="B32" s="35">
        <f t="shared" ref="B32:D51" si="4">SQRT(B5+0.5)</f>
        <v>2.7386127875258306</v>
      </c>
      <c r="C32" s="35">
        <f t="shared" si="4"/>
        <v>2.3452078799117149</v>
      </c>
      <c r="D32" s="35">
        <f t="shared" si="4"/>
        <v>2.5495097567963922</v>
      </c>
      <c r="E32" s="35">
        <f>SUM(B32:D32)</f>
        <v>7.6333304242339377</v>
      </c>
      <c r="H32" s="5">
        <v>1</v>
      </c>
      <c r="I32" s="35">
        <f t="shared" ref="I32:K51" si="5">SQRT(I5+0.5)</f>
        <v>2.7386127875258306</v>
      </c>
      <c r="J32" s="35">
        <f t="shared" si="5"/>
        <v>2.5495097567963922</v>
      </c>
      <c r="K32" s="35">
        <f t="shared" si="5"/>
        <v>2.5495097567963922</v>
      </c>
      <c r="L32" s="35">
        <f>SUM(I32:K32)</f>
        <v>7.8376323011186146</v>
      </c>
      <c r="O32" s="5">
        <v>1</v>
      </c>
      <c r="P32" s="35">
        <f t="shared" ref="P32:R51" si="6">SQRT(P5+0.5)</f>
        <v>2.5495097567963922</v>
      </c>
      <c r="Q32" s="35">
        <f t="shared" si="6"/>
        <v>2.3452078799117149</v>
      </c>
      <c r="R32" s="35">
        <f t="shared" si="6"/>
        <v>2.1213203435596424</v>
      </c>
      <c r="S32" s="35">
        <f>SUM(P32:R32)</f>
        <v>7.0160379802677486</v>
      </c>
      <c r="V32" s="5">
        <v>1</v>
      </c>
      <c r="W32" s="35">
        <f t="shared" ref="W32:Y51" si="7">SQRT(W5+0.5)</f>
        <v>2.5495097567963922</v>
      </c>
      <c r="X32" s="35">
        <f t="shared" si="7"/>
        <v>2.1213203435596424</v>
      </c>
      <c r="Y32" s="35">
        <f t="shared" si="7"/>
        <v>1.8708286933869707</v>
      </c>
      <c r="Z32" s="35">
        <f>SUM(W32:Y32)</f>
        <v>6.5416587937430055</v>
      </c>
    </row>
    <row r="33" spans="1:26" ht="15.75">
      <c r="A33" s="5">
        <v>2</v>
      </c>
      <c r="B33" s="35">
        <f t="shared" si="4"/>
        <v>2.7386127875258306</v>
      </c>
      <c r="C33" s="35">
        <f t="shared" si="4"/>
        <v>1.5811388300841898</v>
      </c>
      <c r="D33" s="35">
        <f t="shared" si="4"/>
        <v>2.1213203435596424</v>
      </c>
      <c r="E33" s="35">
        <f t="shared" ref="E33:E53" si="8">SUM(B33:D33)</f>
        <v>6.4410719611696621</v>
      </c>
      <c r="H33" s="5">
        <v>2</v>
      </c>
      <c r="I33" s="35">
        <f t="shared" si="5"/>
        <v>2.5495097567963922</v>
      </c>
      <c r="J33" s="35">
        <f t="shared" si="5"/>
        <v>2.5495097567963922</v>
      </c>
      <c r="K33" s="35">
        <f t="shared" si="5"/>
        <v>2.7386127875258306</v>
      </c>
      <c r="L33" s="35">
        <f t="shared" ref="L33:L53" si="9">SUM(I33:K33)</f>
        <v>7.8376323011186155</v>
      </c>
      <c r="O33" s="5">
        <v>2</v>
      </c>
      <c r="P33" s="35">
        <f t="shared" si="6"/>
        <v>2.5495097567963922</v>
      </c>
      <c r="Q33" s="35">
        <f t="shared" si="6"/>
        <v>1.2247448713915889</v>
      </c>
      <c r="R33" s="35">
        <f t="shared" si="6"/>
        <v>2.3452078799117149</v>
      </c>
      <c r="S33" s="35">
        <f t="shared" ref="S33:S51" si="10">SUM(P33:R33)</f>
        <v>6.1194625080996961</v>
      </c>
      <c r="V33" s="5">
        <v>2</v>
      </c>
      <c r="W33" s="35">
        <f t="shared" si="7"/>
        <v>1.8708286933869707</v>
      </c>
      <c r="X33" s="35">
        <f t="shared" si="7"/>
        <v>1.8708286933869707</v>
      </c>
      <c r="Y33" s="35">
        <f t="shared" si="7"/>
        <v>1.8708286933869707</v>
      </c>
      <c r="Z33" s="35">
        <f t="shared" ref="Z33:Z51" si="11">SUM(W33:Y33)</f>
        <v>5.6124860801609122</v>
      </c>
    </row>
    <row r="34" spans="1:26" ht="15.75">
      <c r="A34" s="5">
        <v>3</v>
      </c>
      <c r="B34" s="35">
        <f t="shared" si="4"/>
        <v>2.5495097567963922</v>
      </c>
      <c r="C34" s="35">
        <f t="shared" si="4"/>
        <v>2.1213203435596424</v>
      </c>
      <c r="D34" s="35">
        <f t="shared" si="4"/>
        <v>2.1213203435596424</v>
      </c>
      <c r="E34" s="35">
        <f t="shared" si="8"/>
        <v>6.792150443915677</v>
      </c>
      <c r="H34" s="5">
        <v>3</v>
      </c>
      <c r="I34" s="35">
        <f t="shared" si="5"/>
        <v>2.3452078799117149</v>
      </c>
      <c r="J34" s="35">
        <f t="shared" si="5"/>
        <v>2.5495097567963922</v>
      </c>
      <c r="K34" s="35">
        <f t="shared" si="5"/>
        <v>2.1213203435596424</v>
      </c>
      <c r="L34" s="35">
        <f t="shared" si="9"/>
        <v>7.0160379802677486</v>
      </c>
      <c r="O34" s="5">
        <v>3</v>
      </c>
      <c r="P34" s="35">
        <f t="shared" si="6"/>
        <v>2.3452078799117149</v>
      </c>
      <c r="Q34" s="35">
        <f t="shared" si="6"/>
        <v>2.3452078799117149</v>
      </c>
      <c r="R34" s="35">
        <f t="shared" si="6"/>
        <v>2.5495097567963922</v>
      </c>
      <c r="S34" s="35">
        <f t="shared" si="10"/>
        <v>7.239925516619822</v>
      </c>
      <c r="V34" s="5">
        <v>3</v>
      </c>
      <c r="W34" s="35">
        <f t="shared" si="7"/>
        <v>2.1213203435596424</v>
      </c>
      <c r="X34" s="35">
        <f t="shared" si="7"/>
        <v>2.3452078799117149</v>
      </c>
      <c r="Y34" s="35">
        <f t="shared" si="7"/>
        <v>2.1213203435596424</v>
      </c>
      <c r="Z34" s="35">
        <f t="shared" si="11"/>
        <v>6.5878485670309992</v>
      </c>
    </row>
    <row r="35" spans="1:26" ht="15.75">
      <c r="A35" s="5">
        <v>4</v>
      </c>
      <c r="B35" s="35">
        <f t="shared" si="4"/>
        <v>2.5495097567963922</v>
      </c>
      <c r="C35" s="35">
        <f t="shared" si="4"/>
        <v>2.1213203435596424</v>
      </c>
      <c r="D35" s="35">
        <f t="shared" si="4"/>
        <v>2.1213203435596424</v>
      </c>
      <c r="E35" s="35">
        <f t="shared" si="8"/>
        <v>6.792150443915677</v>
      </c>
      <c r="H35" s="5">
        <v>4</v>
      </c>
      <c r="I35" s="35">
        <f t="shared" si="5"/>
        <v>2.5495097567963922</v>
      </c>
      <c r="J35" s="35">
        <f t="shared" si="5"/>
        <v>2.5495097567963922</v>
      </c>
      <c r="K35" s="35">
        <f t="shared" si="5"/>
        <v>2.1213203435596424</v>
      </c>
      <c r="L35" s="35">
        <f t="shared" si="9"/>
        <v>7.2203398571524264</v>
      </c>
      <c r="O35" s="5">
        <v>4</v>
      </c>
      <c r="P35" s="35">
        <f t="shared" si="6"/>
        <v>2.3452078799117149</v>
      </c>
      <c r="Q35" s="35">
        <f t="shared" si="6"/>
        <v>2.3452078799117149</v>
      </c>
      <c r="R35" s="35">
        <f t="shared" si="6"/>
        <v>2.5495097567963922</v>
      </c>
      <c r="S35" s="35">
        <f t="shared" si="10"/>
        <v>7.239925516619822</v>
      </c>
      <c r="V35" s="5">
        <v>4</v>
      </c>
      <c r="W35" s="35">
        <f t="shared" si="7"/>
        <v>2.1213203435596424</v>
      </c>
      <c r="X35" s="35">
        <f t="shared" si="7"/>
        <v>2.3452078799117149</v>
      </c>
      <c r="Y35" s="35">
        <f t="shared" si="7"/>
        <v>2.1213203435596424</v>
      </c>
      <c r="Z35" s="35">
        <f t="shared" si="11"/>
        <v>6.5878485670309992</v>
      </c>
    </row>
    <row r="36" spans="1:26" ht="15.75">
      <c r="A36" s="5">
        <v>5</v>
      </c>
      <c r="B36" s="35">
        <f t="shared" si="4"/>
        <v>2.5495097567963922</v>
      </c>
      <c r="C36" s="35">
        <f t="shared" si="4"/>
        <v>2.1213203435596424</v>
      </c>
      <c r="D36" s="35">
        <f t="shared" si="4"/>
        <v>2.5495097567963922</v>
      </c>
      <c r="E36" s="35">
        <f t="shared" si="8"/>
        <v>7.2203398571524273</v>
      </c>
      <c r="H36" s="5">
        <v>5</v>
      </c>
      <c r="I36" s="35">
        <f t="shared" si="5"/>
        <v>2.5495097567963922</v>
      </c>
      <c r="J36" s="35">
        <f t="shared" si="5"/>
        <v>2.5495097567963922</v>
      </c>
      <c r="K36" s="35">
        <f t="shared" si="5"/>
        <v>2.5495097567963922</v>
      </c>
      <c r="L36" s="35">
        <f t="shared" si="9"/>
        <v>7.6485292703891767</v>
      </c>
      <c r="O36" s="5">
        <v>5</v>
      </c>
      <c r="P36" s="35">
        <f t="shared" si="6"/>
        <v>2.5495097567963922</v>
      </c>
      <c r="Q36" s="35">
        <f t="shared" si="6"/>
        <v>2.3452078799117149</v>
      </c>
      <c r="R36" s="35">
        <f t="shared" si="6"/>
        <v>2.3452078799117149</v>
      </c>
      <c r="S36" s="35">
        <f t="shared" si="10"/>
        <v>7.239925516619822</v>
      </c>
      <c r="V36" s="5">
        <v>5</v>
      </c>
      <c r="W36" s="35">
        <f t="shared" si="7"/>
        <v>2.3452078799117149</v>
      </c>
      <c r="X36" s="35">
        <f t="shared" si="7"/>
        <v>2.3452078799117149</v>
      </c>
      <c r="Y36" s="35">
        <f t="shared" si="7"/>
        <v>2.5495097567963922</v>
      </c>
      <c r="Z36" s="35">
        <f t="shared" si="11"/>
        <v>7.239925516619822</v>
      </c>
    </row>
    <row r="37" spans="1:26" ht="15.75">
      <c r="A37" s="5">
        <v>6</v>
      </c>
      <c r="B37" s="35">
        <f t="shared" si="4"/>
        <v>2.1213203435596424</v>
      </c>
      <c r="C37" s="35">
        <f t="shared" si="4"/>
        <v>1.8708286933869707</v>
      </c>
      <c r="D37" s="35">
        <f t="shared" si="4"/>
        <v>2.1213203435596424</v>
      </c>
      <c r="E37" s="35">
        <f t="shared" si="8"/>
        <v>6.1134693805062561</v>
      </c>
      <c r="H37" s="5">
        <v>6</v>
      </c>
      <c r="I37" s="35">
        <f t="shared" si="5"/>
        <v>2.3452078799117149</v>
      </c>
      <c r="J37" s="35">
        <f t="shared" si="5"/>
        <v>2.7386127875258306</v>
      </c>
      <c r="K37" s="35">
        <f t="shared" si="5"/>
        <v>2.3452078799117149</v>
      </c>
      <c r="L37" s="35">
        <f t="shared" si="9"/>
        <v>7.4290285473492599</v>
      </c>
      <c r="O37" s="5">
        <v>6</v>
      </c>
      <c r="P37" s="35">
        <f t="shared" si="6"/>
        <v>2.3452078799117149</v>
      </c>
      <c r="Q37" s="35">
        <f t="shared" si="6"/>
        <v>1.8708286933869707</v>
      </c>
      <c r="R37" s="35">
        <f t="shared" si="6"/>
        <v>2.1213203435596424</v>
      </c>
      <c r="S37" s="35">
        <f t="shared" si="10"/>
        <v>6.3373569168583277</v>
      </c>
      <c r="V37" s="5">
        <v>6</v>
      </c>
      <c r="W37" s="35">
        <f t="shared" si="7"/>
        <v>2.1213203435596424</v>
      </c>
      <c r="X37" s="35">
        <f t="shared" si="7"/>
        <v>1.8708286933869707</v>
      </c>
      <c r="Y37" s="35">
        <f t="shared" si="7"/>
        <v>2.1213203435596424</v>
      </c>
      <c r="Z37" s="35">
        <f t="shared" si="11"/>
        <v>6.1134693805062561</v>
      </c>
    </row>
    <row r="38" spans="1:26" ht="15.75">
      <c r="A38" s="5">
        <v>7</v>
      </c>
      <c r="B38" s="35">
        <f t="shared" si="4"/>
        <v>2.1213203435596424</v>
      </c>
      <c r="C38" s="35">
        <f t="shared" si="4"/>
        <v>2.1213203435596424</v>
      </c>
      <c r="D38" s="35">
        <f t="shared" si="4"/>
        <v>2.3452078799117149</v>
      </c>
      <c r="E38" s="35">
        <f t="shared" si="8"/>
        <v>6.5878485670309992</v>
      </c>
      <c r="H38" s="5">
        <v>7</v>
      </c>
      <c r="I38" s="35">
        <f t="shared" si="5"/>
        <v>2.5495097567963922</v>
      </c>
      <c r="J38" s="35">
        <f t="shared" si="5"/>
        <v>2.3452078799117149</v>
      </c>
      <c r="K38" s="35">
        <f t="shared" si="5"/>
        <v>2.5495097567963922</v>
      </c>
      <c r="L38" s="35">
        <f t="shared" si="9"/>
        <v>7.4442273935044989</v>
      </c>
      <c r="O38" s="5">
        <v>7</v>
      </c>
      <c r="P38" s="35">
        <f t="shared" si="6"/>
        <v>2.3452078799117149</v>
      </c>
      <c r="Q38" s="35">
        <f t="shared" si="6"/>
        <v>1.8708286933869707</v>
      </c>
      <c r="R38" s="35">
        <f t="shared" si="6"/>
        <v>2.1213203435596424</v>
      </c>
      <c r="S38" s="35">
        <f t="shared" si="10"/>
        <v>6.3373569168583277</v>
      </c>
      <c r="V38" s="5">
        <v>7</v>
      </c>
      <c r="W38" s="35">
        <f t="shared" si="7"/>
        <v>2.1213203435596424</v>
      </c>
      <c r="X38" s="35">
        <f t="shared" si="7"/>
        <v>1.8708286933869707</v>
      </c>
      <c r="Y38" s="35">
        <f t="shared" si="7"/>
        <v>2.1213203435596424</v>
      </c>
      <c r="Z38" s="35">
        <f t="shared" si="11"/>
        <v>6.1134693805062561</v>
      </c>
    </row>
    <row r="39" spans="1:26" ht="15.75">
      <c r="A39" s="5">
        <v>8</v>
      </c>
      <c r="B39" s="35">
        <f t="shared" si="4"/>
        <v>2.7386127875258306</v>
      </c>
      <c r="C39" s="35">
        <f t="shared" si="4"/>
        <v>2.5495097567963922</v>
      </c>
      <c r="D39" s="35">
        <f t="shared" si="4"/>
        <v>1.5811388300841898</v>
      </c>
      <c r="E39" s="35">
        <f t="shared" si="8"/>
        <v>6.8692613744064124</v>
      </c>
      <c r="H39" s="5">
        <v>8</v>
      </c>
      <c r="I39" s="35">
        <f t="shared" si="5"/>
        <v>2.5495097567963922</v>
      </c>
      <c r="J39" s="35">
        <f t="shared" si="5"/>
        <v>2.5495097567963922</v>
      </c>
      <c r="K39" s="35">
        <f t="shared" si="5"/>
        <v>2.5495097567963922</v>
      </c>
      <c r="L39" s="35">
        <f t="shared" si="9"/>
        <v>7.6485292703891767</v>
      </c>
      <c r="O39" s="5">
        <v>8</v>
      </c>
      <c r="P39" s="35">
        <f t="shared" si="6"/>
        <v>2.5495097567963922</v>
      </c>
      <c r="Q39" s="35">
        <f t="shared" si="6"/>
        <v>2.3452078799117149</v>
      </c>
      <c r="R39" s="35">
        <f t="shared" si="6"/>
        <v>2.1213203435596424</v>
      </c>
      <c r="S39" s="35">
        <f t="shared" si="10"/>
        <v>7.0160379802677486</v>
      </c>
      <c r="V39" s="5">
        <v>8</v>
      </c>
      <c r="W39" s="35">
        <f t="shared" si="7"/>
        <v>2.3452078799117149</v>
      </c>
      <c r="X39" s="35">
        <f t="shared" si="7"/>
        <v>2.3452078799117149</v>
      </c>
      <c r="Y39" s="35">
        <f t="shared" si="7"/>
        <v>2.1213203435596424</v>
      </c>
      <c r="Z39" s="35">
        <f t="shared" si="11"/>
        <v>6.8117361033830726</v>
      </c>
    </row>
    <row r="40" spans="1:26" ht="15.75">
      <c r="A40" s="5">
        <v>9</v>
      </c>
      <c r="B40" s="35">
        <f t="shared" si="4"/>
        <v>2.3452078799117149</v>
      </c>
      <c r="C40" s="35">
        <f t="shared" si="4"/>
        <v>1.8708286933869707</v>
      </c>
      <c r="D40" s="35">
        <f t="shared" si="4"/>
        <v>2.1213203435596424</v>
      </c>
      <c r="E40" s="35">
        <f t="shared" si="8"/>
        <v>6.3373569168583277</v>
      </c>
      <c r="H40" s="5">
        <v>9</v>
      </c>
      <c r="I40" s="35">
        <f t="shared" si="5"/>
        <v>2.3452078799117149</v>
      </c>
      <c r="J40" s="35">
        <f t="shared" si="5"/>
        <v>2.3452078799117149</v>
      </c>
      <c r="K40" s="35">
        <f t="shared" si="5"/>
        <v>2.3452078799117149</v>
      </c>
      <c r="L40" s="35">
        <f t="shared" si="9"/>
        <v>7.0356236397351442</v>
      </c>
      <c r="O40" s="5">
        <v>9</v>
      </c>
      <c r="P40" s="35">
        <f t="shared" si="6"/>
        <v>2.3452078799117149</v>
      </c>
      <c r="Q40" s="35">
        <f t="shared" si="6"/>
        <v>1.8708286933869707</v>
      </c>
      <c r="R40" s="35">
        <f t="shared" si="6"/>
        <v>1.5811388300841898</v>
      </c>
      <c r="S40" s="35">
        <f t="shared" si="10"/>
        <v>5.7971754033828757</v>
      </c>
      <c r="V40" s="5">
        <v>9</v>
      </c>
      <c r="W40" s="35">
        <f t="shared" si="7"/>
        <v>1.8708286933869707</v>
      </c>
      <c r="X40" s="35">
        <f t="shared" si="7"/>
        <v>1.8708286933869707</v>
      </c>
      <c r="Y40" s="35">
        <f t="shared" si="7"/>
        <v>1.8708286933869707</v>
      </c>
      <c r="Z40" s="35">
        <f t="shared" si="11"/>
        <v>5.6124860801609122</v>
      </c>
    </row>
    <row r="41" spans="1:26" ht="15.75">
      <c r="A41" s="5">
        <v>10</v>
      </c>
      <c r="B41" s="35">
        <f t="shared" si="4"/>
        <v>2.5495097567963922</v>
      </c>
      <c r="C41" s="35">
        <f t="shared" si="4"/>
        <v>2.1213203435596424</v>
      </c>
      <c r="D41" s="35">
        <f t="shared" si="4"/>
        <v>2.3452078799117149</v>
      </c>
      <c r="E41" s="35">
        <f t="shared" si="8"/>
        <v>7.0160379802677504</v>
      </c>
      <c r="H41" s="5">
        <v>10</v>
      </c>
      <c r="I41" s="35">
        <f t="shared" si="5"/>
        <v>2.5495097567963922</v>
      </c>
      <c r="J41" s="35">
        <f t="shared" si="5"/>
        <v>2.5495097567963922</v>
      </c>
      <c r="K41" s="35">
        <f t="shared" si="5"/>
        <v>2.5495097567963922</v>
      </c>
      <c r="L41" s="35">
        <f t="shared" si="9"/>
        <v>7.6485292703891767</v>
      </c>
      <c r="O41" s="5">
        <v>10</v>
      </c>
      <c r="P41" s="35">
        <f t="shared" si="6"/>
        <v>2.3452078799117149</v>
      </c>
      <c r="Q41" s="35">
        <f t="shared" si="6"/>
        <v>1.8708286933869707</v>
      </c>
      <c r="R41" s="35">
        <f t="shared" si="6"/>
        <v>1.5811388300841898</v>
      </c>
      <c r="S41" s="35">
        <f t="shared" si="10"/>
        <v>5.7971754033828757</v>
      </c>
      <c r="V41" s="5">
        <v>10</v>
      </c>
      <c r="W41" s="35">
        <f t="shared" si="7"/>
        <v>1.8708286933869707</v>
      </c>
      <c r="X41" s="35">
        <f t="shared" si="7"/>
        <v>1.8708286933869707</v>
      </c>
      <c r="Y41" s="35">
        <f t="shared" si="7"/>
        <v>1.8708286933869707</v>
      </c>
      <c r="Z41" s="35">
        <f t="shared" si="11"/>
        <v>5.6124860801609122</v>
      </c>
    </row>
    <row r="42" spans="1:26" ht="15.75">
      <c r="A42" s="5">
        <v>11</v>
      </c>
      <c r="B42" s="35">
        <f t="shared" si="4"/>
        <v>2.1213203435596424</v>
      </c>
      <c r="C42" s="35">
        <f t="shared" si="4"/>
        <v>2.3452078799117149</v>
      </c>
      <c r="D42" s="35">
        <f t="shared" si="4"/>
        <v>2.5495097567963922</v>
      </c>
      <c r="E42" s="35">
        <f t="shared" si="8"/>
        <v>7.0160379802677495</v>
      </c>
      <c r="H42" s="5">
        <v>11</v>
      </c>
      <c r="I42" s="35">
        <f t="shared" si="5"/>
        <v>2.1213203435596424</v>
      </c>
      <c r="J42" s="35">
        <f t="shared" si="5"/>
        <v>2.7386127875258306</v>
      </c>
      <c r="K42" s="35">
        <f t="shared" si="5"/>
        <v>2.5495097567963922</v>
      </c>
      <c r="L42" s="35">
        <f t="shared" si="9"/>
        <v>7.4094428878818652</v>
      </c>
      <c r="O42" s="5">
        <v>11</v>
      </c>
      <c r="P42" s="35">
        <f t="shared" si="6"/>
        <v>2.3452078799117149</v>
      </c>
      <c r="Q42" s="35">
        <f t="shared" si="6"/>
        <v>2.1213203435596424</v>
      </c>
      <c r="R42" s="35">
        <f t="shared" si="6"/>
        <v>1.8708286933869707</v>
      </c>
      <c r="S42" s="35">
        <f t="shared" si="10"/>
        <v>6.3373569168583277</v>
      </c>
      <c r="V42" s="5">
        <v>11</v>
      </c>
      <c r="W42" s="35">
        <f t="shared" si="7"/>
        <v>2.1213203435596424</v>
      </c>
      <c r="X42" s="35">
        <f t="shared" si="7"/>
        <v>1.8708286933869707</v>
      </c>
      <c r="Y42" s="35">
        <f t="shared" si="7"/>
        <v>1.2247448713915889</v>
      </c>
      <c r="Z42" s="35">
        <f t="shared" si="11"/>
        <v>5.2168939083382018</v>
      </c>
    </row>
    <row r="43" spans="1:26" ht="15.75">
      <c r="A43" s="5">
        <v>12</v>
      </c>
      <c r="B43" s="35">
        <f t="shared" si="4"/>
        <v>2.7386127875258306</v>
      </c>
      <c r="C43" s="35">
        <f t="shared" si="4"/>
        <v>2.1213203435596424</v>
      </c>
      <c r="D43" s="35">
        <f t="shared" si="4"/>
        <v>2.5495097567963922</v>
      </c>
      <c r="E43" s="35">
        <f t="shared" si="8"/>
        <v>7.4094428878818652</v>
      </c>
      <c r="H43" s="5">
        <v>12</v>
      </c>
      <c r="I43" s="35">
        <f t="shared" si="5"/>
        <v>2.5495097567963922</v>
      </c>
      <c r="J43" s="35">
        <f t="shared" si="5"/>
        <v>2.5495097567963922</v>
      </c>
      <c r="K43" s="35">
        <f t="shared" si="5"/>
        <v>2.7386127875258306</v>
      </c>
      <c r="L43" s="35">
        <f t="shared" si="9"/>
        <v>7.8376323011186155</v>
      </c>
      <c r="O43" s="5">
        <v>12</v>
      </c>
      <c r="P43" s="35">
        <f t="shared" si="6"/>
        <v>2.1213203435596424</v>
      </c>
      <c r="Q43" s="35">
        <f t="shared" si="6"/>
        <v>2.5495097567963922</v>
      </c>
      <c r="R43" s="35">
        <f t="shared" si="6"/>
        <v>2.3452078799117149</v>
      </c>
      <c r="S43" s="35">
        <f t="shared" si="10"/>
        <v>7.0160379802677504</v>
      </c>
      <c r="V43" s="5">
        <v>12</v>
      </c>
      <c r="W43" s="35">
        <f t="shared" si="7"/>
        <v>1.5811388300841898</v>
      </c>
      <c r="X43" s="35">
        <f t="shared" si="7"/>
        <v>1.5811388300841898</v>
      </c>
      <c r="Y43" s="35">
        <f t="shared" si="7"/>
        <v>1.5811388300841898</v>
      </c>
      <c r="Z43" s="35">
        <f t="shared" si="11"/>
        <v>4.7434164902525691</v>
      </c>
    </row>
    <row r="44" spans="1:26" ht="15.75">
      <c r="A44" s="5">
        <v>13</v>
      </c>
      <c r="B44" s="35">
        <f t="shared" si="4"/>
        <v>2.7386127875258306</v>
      </c>
      <c r="C44" s="35">
        <f t="shared" si="4"/>
        <v>2.5495097567963922</v>
      </c>
      <c r="D44" s="35">
        <f t="shared" si="4"/>
        <v>2.7386127875258306</v>
      </c>
      <c r="E44" s="35">
        <f t="shared" si="8"/>
        <v>8.0267353318480534</v>
      </c>
      <c r="H44" s="5">
        <v>13</v>
      </c>
      <c r="I44" s="35">
        <f t="shared" si="5"/>
        <v>2.7386127875258306</v>
      </c>
      <c r="J44" s="35">
        <f t="shared" si="5"/>
        <v>2.7386127875258306</v>
      </c>
      <c r="K44" s="35">
        <f t="shared" si="5"/>
        <v>2.5495097567963922</v>
      </c>
      <c r="L44" s="35">
        <f t="shared" si="9"/>
        <v>8.0267353318480534</v>
      </c>
      <c r="O44" s="5">
        <v>13</v>
      </c>
      <c r="P44" s="35">
        <f t="shared" si="6"/>
        <v>1.5811388300841898</v>
      </c>
      <c r="Q44" s="35">
        <f t="shared" si="6"/>
        <v>1.5811388300841898</v>
      </c>
      <c r="R44" s="35">
        <f t="shared" si="6"/>
        <v>1.5811388300841898</v>
      </c>
      <c r="S44" s="35">
        <f t="shared" si="10"/>
        <v>4.7434164902525691</v>
      </c>
      <c r="V44" s="5">
        <v>13</v>
      </c>
      <c r="W44" s="35">
        <f t="shared" si="7"/>
        <v>1.5811388300841898</v>
      </c>
      <c r="X44" s="35">
        <f t="shared" si="7"/>
        <v>1.5811388300841898</v>
      </c>
      <c r="Y44" s="35">
        <f t="shared" si="7"/>
        <v>1.5811388300841898</v>
      </c>
      <c r="Z44" s="35">
        <f t="shared" si="11"/>
        <v>4.7434164902525691</v>
      </c>
    </row>
    <row r="45" spans="1:26" ht="15.75">
      <c r="A45" s="5">
        <v>14</v>
      </c>
      <c r="B45" s="35">
        <f t="shared" si="4"/>
        <v>2.7386127875258306</v>
      </c>
      <c r="C45" s="35">
        <f t="shared" si="4"/>
        <v>2.5495097567963922</v>
      </c>
      <c r="D45" s="35">
        <f t="shared" si="4"/>
        <v>2.7386127875258306</v>
      </c>
      <c r="E45" s="35">
        <f t="shared" si="8"/>
        <v>8.0267353318480534</v>
      </c>
      <c r="H45" s="5">
        <v>14</v>
      </c>
      <c r="I45" s="35">
        <f t="shared" si="5"/>
        <v>2.7386127875258306</v>
      </c>
      <c r="J45" s="35">
        <f t="shared" si="5"/>
        <v>2.7386127875258306</v>
      </c>
      <c r="K45" s="35">
        <f t="shared" si="5"/>
        <v>2.5495097567963922</v>
      </c>
      <c r="L45" s="35">
        <f t="shared" si="9"/>
        <v>8.0267353318480534</v>
      </c>
      <c r="O45" s="5">
        <v>14</v>
      </c>
      <c r="P45" s="35">
        <f t="shared" si="6"/>
        <v>1.5811388300841898</v>
      </c>
      <c r="Q45" s="35">
        <f t="shared" si="6"/>
        <v>1.5811388300841898</v>
      </c>
      <c r="R45" s="35">
        <f t="shared" si="6"/>
        <v>1.8708286933869707</v>
      </c>
      <c r="S45" s="35">
        <f t="shared" si="10"/>
        <v>5.0331063535553504</v>
      </c>
      <c r="V45" s="5">
        <v>14</v>
      </c>
      <c r="W45" s="35">
        <f t="shared" si="7"/>
        <v>1.5811388300841898</v>
      </c>
      <c r="X45" s="35">
        <f t="shared" si="7"/>
        <v>1.8708286933869707</v>
      </c>
      <c r="Y45" s="35">
        <f t="shared" si="7"/>
        <v>1.8708286933869707</v>
      </c>
      <c r="Z45" s="35">
        <f t="shared" si="11"/>
        <v>5.3227962168581309</v>
      </c>
    </row>
    <row r="46" spans="1:26" ht="15.75">
      <c r="A46" s="5">
        <v>15</v>
      </c>
      <c r="B46" s="35">
        <f t="shared" si="4"/>
        <v>2.7386127875258306</v>
      </c>
      <c r="C46" s="35">
        <f t="shared" si="4"/>
        <v>2.1213203435596424</v>
      </c>
      <c r="D46" s="35">
        <f t="shared" si="4"/>
        <v>2.5495097567963922</v>
      </c>
      <c r="E46" s="35">
        <f t="shared" si="8"/>
        <v>7.4094428878818652</v>
      </c>
      <c r="H46" s="5">
        <v>15</v>
      </c>
      <c r="I46" s="35">
        <f t="shared" si="5"/>
        <v>2.5495097567963922</v>
      </c>
      <c r="J46" s="35">
        <f t="shared" si="5"/>
        <v>2.5495097567963922</v>
      </c>
      <c r="K46" s="35">
        <f t="shared" si="5"/>
        <v>2.7386127875258306</v>
      </c>
      <c r="L46" s="35">
        <f t="shared" si="9"/>
        <v>7.8376323011186155</v>
      </c>
      <c r="O46" s="5">
        <v>15</v>
      </c>
      <c r="P46" s="35">
        <f t="shared" si="6"/>
        <v>2.1213203435596424</v>
      </c>
      <c r="Q46" s="35">
        <f t="shared" si="6"/>
        <v>2.5495097567963922</v>
      </c>
      <c r="R46" s="35">
        <f t="shared" si="6"/>
        <v>2.3452078799117149</v>
      </c>
      <c r="S46" s="35">
        <f t="shared" si="10"/>
        <v>7.0160379802677504</v>
      </c>
      <c r="V46" s="5">
        <v>15</v>
      </c>
      <c r="W46" s="35">
        <f t="shared" si="7"/>
        <v>1.5811388300841898</v>
      </c>
      <c r="X46" s="35">
        <f t="shared" si="7"/>
        <v>1.5811388300841898</v>
      </c>
      <c r="Y46" s="35">
        <f t="shared" si="7"/>
        <v>1.5811388300841898</v>
      </c>
      <c r="Z46" s="35">
        <f t="shared" si="11"/>
        <v>4.7434164902525691</v>
      </c>
    </row>
    <row r="47" spans="1:26" ht="15.75">
      <c r="A47" s="2">
        <v>16</v>
      </c>
      <c r="B47" s="35">
        <f t="shared" si="4"/>
        <v>2.5495097567963922</v>
      </c>
      <c r="C47" s="35">
        <f t="shared" si="4"/>
        <v>2.3452078799117149</v>
      </c>
      <c r="D47" s="35">
        <f t="shared" si="4"/>
        <v>2.1213203435596424</v>
      </c>
      <c r="E47" s="35">
        <f t="shared" si="8"/>
        <v>7.0160379802677486</v>
      </c>
      <c r="H47" s="2">
        <v>16</v>
      </c>
      <c r="I47" s="35">
        <f t="shared" si="5"/>
        <v>2.3452078799117149</v>
      </c>
      <c r="J47" s="35">
        <f t="shared" si="5"/>
        <v>2.5495097567963922</v>
      </c>
      <c r="K47" s="35">
        <f t="shared" si="5"/>
        <v>2.1213203435596424</v>
      </c>
      <c r="L47" s="35">
        <f t="shared" si="9"/>
        <v>7.0160379802677486</v>
      </c>
      <c r="O47" s="2">
        <v>16</v>
      </c>
      <c r="P47" s="35">
        <f t="shared" si="6"/>
        <v>2.1213203435596424</v>
      </c>
      <c r="Q47" s="35">
        <f t="shared" si="6"/>
        <v>2.3452078799117149</v>
      </c>
      <c r="R47" s="35">
        <f t="shared" si="6"/>
        <v>2.5495097567963922</v>
      </c>
      <c r="S47" s="35">
        <f t="shared" si="10"/>
        <v>7.0160379802677495</v>
      </c>
      <c r="V47" s="2">
        <v>16</v>
      </c>
      <c r="W47" s="35">
        <f t="shared" si="7"/>
        <v>2.3452078799117149</v>
      </c>
      <c r="X47" s="35">
        <f t="shared" si="7"/>
        <v>2.3452078799117149</v>
      </c>
      <c r="Y47" s="35">
        <f t="shared" si="7"/>
        <v>2.1213203435596424</v>
      </c>
      <c r="Z47" s="35">
        <f t="shared" si="11"/>
        <v>6.8117361033830726</v>
      </c>
    </row>
    <row r="48" spans="1:26" ht="15.75">
      <c r="A48" s="2">
        <v>17</v>
      </c>
      <c r="B48" s="35">
        <f t="shared" si="4"/>
        <v>2.5495097567963922</v>
      </c>
      <c r="C48" s="35">
        <f t="shared" si="4"/>
        <v>2.5495097567963922</v>
      </c>
      <c r="D48" s="35">
        <f t="shared" si="4"/>
        <v>2.5495097567963922</v>
      </c>
      <c r="E48" s="35">
        <f t="shared" si="8"/>
        <v>7.6485292703891767</v>
      </c>
      <c r="H48" s="2">
        <v>17</v>
      </c>
      <c r="I48" s="35">
        <f t="shared" si="5"/>
        <v>2.5495097567963922</v>
      </c>
      <c r="J48" s="35">
        <f t="shared" si="5"/>
        <v>2.5495097567963922</v>
      </c>
      <c r="K48" s="35">
        <f t="shared" si="5"/>
        <v>2.3452078799117149</v>
      </c>
      <c r="L48" s="35">
        <f t="shared" si="9"/>
        <v>7.4442273935044998</v>
      </c>
      <c r="O48" s="2">
        <v>17</v>
      </c>
      <c r="P48" s="35">
        <f t="shared" si="6"/>
        <v>2.1213203435596424</v>
      </c>
      <c r="Q48" s="35">
        <f t="shared" si="6"/>
        <v>2.1213203435596424</v>
      </c>
      <c r="R48" s="35">
        <f t="shared" si="6"/>
        <v>2.1213203435596424</v>
      </c>
      <c r="S48" s="35">
        <f t="shared" si="10"/>
        <v>6.3639610306789276</v>
      </c>
      <c r="V48" s="2">
        <v>17</v>
      </c>
      <c r="W48" s="35">
        <f t="shared" si="7"/>
        <v>1.8708286933869707</v>
      </c>
      <c r="X48" s="35">
        <f t="shared" si="7"/>
        <v>1.5811388300841898</v>
      </c>
      <c r="Y48" s="35">
        <f t="shared" si="7"/>
        <v>1.8708286933869707</v>
      </c>
      <c r="Z48" s="35">
        <f t="shared" si="11"/>
        <v>5.3227962168581309</v>
      </c>
    </row>
    <row r="49" spans="1:26" ht="15.75">
      <c r="A49" s="2">
        <v>18</v>
      </c>
      <c r="B49" s="35">
        <f t="shared" si="4"/>
        <v>2.5495097567963922</v>
      </c>
      <c r="C49" s="35">
        <f t="shared" si="4"/>
        <v>2.5495097567963922</v>
      </c>
      <c r="D49" s="35">
        <f t="shared" si="4"/>
        <v>2.5495097567963922</v>
      </c>
      <c r="E49" s="35">
        <f t="shared" si="8"/>
        <v>7.6485292703891767</v>
      </c>
      <c r="H49" s="2">
        <v>18</v>
      </c>
      <c r="I49" s="35">
        <f t="shared" si="5"/>
        <v>2.7386127875258306</v>
      </c>
      <c r="J49" s="35">
        <f t="shared" si="5"/>
        <v>2.5495097567963922</v>
      </c>
      <c r="K49" s="35">
        <f t="shared" si="5"/>
        <v>2.3452078799117149</v>
      </c>
      <c r="L49" s="35">
        <f t="shared" si="9"/>
        <v>7.6333304242339377</v>
      </c>
      <c r="O49" s="2">
        <v>18</v>
      </c>
      <c r="P49" s="35">
        <f t="shared" si="6"/>
        <v>2.1213203435596424</v>
      </c>
      <c r="Q49" s="35">
        <f t="shared" si="6"/>
        <v>2.1213203435596424</v>
      </c>
      <c r="R49" s="35">
        <f t="shared" si="6"/>
        <v>2.1213203435596424</v>
      </c>
      <c r="S49" s="35">
        <f t="shared" si="10"/>
        <v>6.3639610306789276</v>
      </c>
      <c r="V49" s="2">
        <v>18</v>
      </c>
      <c r="W49" s="35">
        <f t="shared" si="7"/>
        <v>1.8708286933869707</v>
      </c>
      <c r="X49" s="35">
        <f t="shared" si="7"/>
        <v>1.5811388300841898</v>
      </c>
      <c r="Y49" s="35">
        <f t="shared" si="7"/>
        <v>1.8708286933869707</v>
      </c>
      <c r="Z49" s="35">
        <f t="shared" si="11"/>
        <v>5.3227962168581309</v>
      </c>
    </row>
    <row r="50" spans="1:26" ht="15.75">
      <c r="A50" s="2">
        <v>19</v>
      </c>
      <c r="B50" s="35">
        <f t="shared" si="4"/>
        <v>2.5495097567963922</v>
      </c>
      <c r="C50" s="35">
        <f t="shared" si="4"/>
        <v>1.8708286933869707</v>
      </c>
      <c r="D50" s="35">
        <f t="shared" si="4"/>
        <v>2.5495097567963922</v>
      </c>
      <c r="E50" s="35">
        <f t="shared" si="8"/>
        <v>6.9698482069797549</v>
      </c>
      <c r="H50" s="2">
        <v>19</v>
      </c>
      <c r="I50" s="35">
        <f t="shared" si="5"/>
        <v>2.3452078799117149</v>
      </c>
      <c r="J50" s="35">
        <f t="shared" si="5"/>
        <v>2.1213203435596424</v>
      </c>
      <c r="K50" s="35">
        <f t="shared" si="5"/>
        <v>2.3452078799117149</v>
      </c>
      <c r="L50" s="35">
        <f t="shared" si="9"/>
        <v>6.8117361033830726</v>
      </c>
      <c r="O50" s="2">
        <v>19</v>
      </c>
      <c r="P50" s="35">
        <f t="shared" si="6"/>
        <v>1.8708286933869707</v>
      </c>
      <c r="Q50" s="35">
        <f t="shared" si="6"/>
        <v>2.5495097567963922</v>
      </c>
      <c r="R50" s="35">
        <f t="shared" si="6"/>
        <v>2.1213203435596424</v>
      </c>
      <c r="S50" s="35">
        <f t="shared" si="10"/>
        <v>6.5416587937430055</v>
      </c>
      <c r="V50" s="2">
        <v>19</v>
      </c>
      <c r="W50" s="35">
        <f t="shared" si="7"/>
        <v>2.3452078799117149</v>
      </c>
      <c r="X50" s="35">
        <f t="shared" si="7"/>
        <v>2.5495097567963922</v>
      </c>
      <c r="Y50" s="35">
        <f t="shared" si="7"/>
        <v>2.5495097567963922</v>
      </c>
      <c r="Z50" s="35">
        <f t="shared" si="11"/>
        <v>7.4442273935044989</v>
      </c>
    </row>
    <row r="51" spans="1:26" ht="15.75">
      <c r="A51" s="2">
        <v>20</v>
      </c>
      <c r="B51" s="35">
        <f t="shared" si="4"/>
        <v>2.5495097567963922</v>
      </c>
      <c r="C51" s="35">
        <f t="shared" si="4"/>
        <v>2.1213203435596424</v>
      </c>
      <c r="D51" s="35">
        <f t="shared" si="4"/>
        <v>2.5495097567963922</v>
      </c>
      <c r="E51" s="35">
        <f t="shared" si="8"/>
        <v>7.2203398571524273</v>
      </c>
      <c r="H51" s="2">
        <v>20</v>
      </c>
      <c r="I51" s="35">
        <f t="shared" si="5"/>
        <v>2.7386127875258306</v>
      </c>
      <c r="J51" s="35">
        <f t="shared" si="5"/>
        <v>2.3452078799117149</v>
      </c>
      <c r="K51" s="35">
        <f t="shared" si="5"/>
        <v>2.5495097567963922</v>
      </c>
      <c r="L51" s="35">
        <f t="shared" si="9"/>
        <v>7.6333304242339377</v>
      </c>
      <c r="O51" s="2">
        <v>20</v>
      </c>
      <c r="P51" s="35">
        <f t="shared" si="6"/>
        <v>2.1213203435596424</v>
      </c>
      <c r="Q51" s="35">
        <f t="shared" si="6"/>
        <v>2.3452078799117149</v>
      </c>
      <c r="R51" s="35">
        <f t="shared" si="6"/>
        <v>1.8708286933869707</v>
      </c>
      <c r="S51" s="35">
        <f t="shared" si="10"/>
        <v>6.3373569168583277</v>
      </c>
      <c r="V51" s="2">
        <v>20</v>
      </c>
      <c r="W51" s="35">
        <f t="shared" si="7"/>
        <v>2.3452078799117149</v>
      </c>
      <c r="X51" s="35">
        <f t="shared" si="7"/>
        <v>2.5495097567963922</v>
      </c>
      <c r="Y51" s="35">
        <f t="shared" si="7"/>
        <v>2.5495097567963922</v>
      </c>
      <c r="Z51" s="35">
        <f t="shared" si="11"/>
        <v>7.4442273935044989</v>
      </c>
    </row>
    <row r="52" spans="1:26" ht="15.75">
      <c r="A52" s="3" t="s">
        <v>3</v>
      </c>
      <c r="B52" s="34">
        <f>SUM(B32:B51)</f>
        <v>50.825046234438972</v>
      </c>
      <c r="C52" s="34">
        <f>SUM(C32:C51)</f>
        <v>43.947360082439339</v>
      </c>
      <c r="D52" s="34">
        <f>SUM(D32:D51)</f>
        <v>47.422290037484657</v>
      </c>
      <c r="E52" s="36">
        <f t="shared" si="8"/>
        <v>142.19469635436297</v>
      </c>
      <c r="H52" s="12" t="s">
        <v>3</v>
      </c>
      <c r="I52" s="34">
        <f>SUM(I32:I51)</f>
        <v>50.486011491914894</v>
      </c>
      <c r="J52" s="34">
        <f>SUM(J32:J51)</f>
        <v>50.705512214954808</v>
      </c>
      <c r="K52" s="34">
        <f>SUM(K32:K51)</f>
        <v>49.251426603982516</v>
      </c>
      <c r="L52" s="36">
        <f t="shared" si="9"/>
        <v>150.44295031085221</v>
      </c>
      <c r="O52" s="12" t="s">
        <v>3</v>
      </c>
      <c r="P52" s="34">
        <f>SUM(P32:P51)</f>
        <v>44.375522601480789</v>
      </c>
      <c r="Q52" s="34">
        <f>SUM(Q32:Q51)</f>
        <v>42.299282765557962</v>
      </c>
      <c r="R52" s="34">
        <f>SUM(R32:R51)</f>
        <v>42.234505765367025</v>
      </c>
      <c r="S52" s="36">
        <f>SUM(P52:R52)</f>
        <v>128.90931113240578</v>
      </c>
      <c r="V52" s="12" t="s">
        <v>3</v>
      </c>
      <c r="W52" s="34">
        <f>SUM(W32:W51)</f>
        <v>40.560849661424776</v>
      </c>
      <c r="X52" s="34">
        <f>SUM(X32:X51)</f>
        <v>39.947874260840749</v>
      </c>
      <c r="Y52" s="34">
        <f>SUM(Y32:Y51)</f>
        <v>39.440413547099979</v>
      </c>
      <c r="Z52" s="36">
        <f>SUM(W52:Y52)</f>
        <v>119.9491374693655</v>
      </c>
    </row>
    <row r="53" spans="1:26" ht="15.75" customHeight="1">
      <c r="A53" s="3" t="s">
        <v>4</v>
      </c>
      <c r="B53" s="34">
        <f>AVERAGE(B32:B51)</f>
        <v>2.5412523117219488</v>
      </c>
      <c r="C53" s="34">
        <f>AVERAGE(C32:C51)</f>
        <v>2.1973680041219668</v>
      </c>
      <c r="D53" s="34">
        <f>AVERAGE(D32:D51)</f>
        <v>2.3711145018742328</v>
      </c>
      <c r="E53" s="36">
        <f t="shared" si="8"/>
        <v>7.1097348177181487</v>
      </c>
      <c r="H53" s="12" t="s">
        <v>4</v>
      </c>
      <c r="I53" s="34">
        <f>AVERAGE(I32:I51)</f>
        <v>2.5243005745957445</v>
      </c>
      <c r="J53" s="34">
        <f>AVERAGE(J32:J51)</f>
        <v>2.5352756107477403</v>
      </c>
      <c r="K53" s="34">
        <f>AVERAGE(K32:K51)</f>
        <v>2.4625713301991259</v>
      </c>
      <c r="L53" s="36">
        <f t="shared" si="9"/>
        <v>7.5221475155426099</v>
      </c>
      <c r="O53" s="12" t="s">
        <v>4</v>
      </c>
      <c r="P53" s="34">
        <f>AVERAGE(P32:P51)</f>
        <v>2.2187761300740396</v>
      </c>
      <c r="Q53" s="34">
        <f>AVERAGE(Q32:Q51)</f>
        <v>2.1149641382778981</v>
      </c>
      <c r="R53" s="34">
        <f>AVERAGE(R32:R51)</f>
        <v>2.1117252882683513</v>
      </c>
      <c r="S53" s="36">
        <f>SUM(P53:R53)</f>
        <v>6.445465556620289</v>
      </c>
      <c r="V53" s="12" t="s">
        <v>4</v>
      </c>
      <c r="W53" s="34">
        <f>AVERAGE(W32:W51)</f>
        <v>2.0280424830712387</v>
      </c>
      <c r="X53" s="34">
        <f>AVERAGE(X32:X51)</f>
        <v>1.9973937130420374</v>
      </c>
      <c r="Y53" s="34">
        <f>AVERAGE(Y32:Y51)</f>
        <v>1.9720206773549989</v>
      </c>
      <c r="Z53" s="36">
        <f>SUM(W53:Y53)</f>
        <v>5.9974568734682752</v>
      </c>
    </row>
  </sheetData>
  <mergeCells count="25">
    <mergeCell ref="AC3:AG3"/>
    <mergeCell ref="O2:S2"/>
    <mergeCell ref="O3:O4"/>
    <mergeCell ref="P3:R3"/>
    <mergeCell ref="S3:S4"/>
    <mergeCell ref="V2:Z2"/>
    <mergeCell ref="V3:V4"/>
    <mergeCell ref="W3:Y3"/>
    <mergeCell ref="Z3:Z4"/>
    <mergeCell ref="V30:V31"/>
    <mergeCell ref="W30:Y30"/>
    <mergeCell ref="A2:E2"/>
    <mergeCell ref="A3:A4"/>
    <mergeCell ref="B3:D3"/>
    <mergeCell ref="E3:E4"/>
    <mergeCell ref="B30:D30"/>
    <mergeCell ref="A30:A31"/>
    <mergeCell ref="O30:O31"/>
    <mergeCell ref="P30:R30"/>
    <mergeCell ref="H2:L2"/>
    <mergeCell ref="H3:H4"/>
    <mergeCell ref="I3:K3"/>
    <mergeCell ref="L3:L4"/>
    <mergeCell ref="H30:H31"/>
    <mergeCell ref="I30:K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53"/>
  <sheetViews>
    <sheetView topLeftCell="A28" zoomScale="70" zoomScaleNormal="70" workbookViewId="0">
      <selection activeCell="N43" sqref="N43"/>
    </sheetView>
  </sheetViews>
  <sheetFormatPr defaultRowHeight="15"/>
  <cols>
    <col min="1" max="1" width="11.42578125" customWidth="1"/>
    <col min="2" max="4" width="9.28515625" bestFit="1" customWidth="1"/>
    <col min="5" max="5" width="10.5703125" bestFit="1" customWidth="1"/>
    <col min="8" max="8" width="11.85546875" customWidth="1"/>
    <col min="9" max="11" width="9.28515625" bestFit="1" customWidth="1"/>
    <col min="12" max="12" width="10.5703125" bestFit="1" customWidth="1"/>
    <col min="15" max="15" width="12.5703125" customWidth="1"/>
    <col min="16" max="18" width="9.28515625" bestFit="1" customWidth="1"/>
    <col min="19" max="19" width="10.5703125" bestFit="1" customWidth="1"/>
    <col min="22" max="22" width="12.85546875" customWidth="1"/>
    <col min="23" max="25" width="9.28515625" bestFit="1" customWidth="1"/>
    <col min="26" max="26" width="10.5703125" bestFit="1" customWidth="1"/>
  </cols>
  <sheetData>
    <row r="1" spans="1:26">
      <c r="A1" t="s">
        <v>10</v>
      </c>
      <c r="H1" t="s">
        <v>42</v>
      </c>
      <c r="O1" t="s">
        <v>43</v>
      </c>
      <c r="V1" t="s">
        <v>44</v>
      </c>
    </row>
    <row r="2" spans="1:26">
      <c r="A2" s="67"/>
      <c r="B2" s="67"/>
      <c r="C2" s="67"/>
      <c r="D2" s="67"/>
      <c r="E2" s="67"/>
      <c r="H2" s="67"/>
      <c r="I2" s="67"/>
      <c r="J2" s="67"/>
      <c r="K2" s="67"/>
      <c r="L2" s="67"/>
      <c r="O2" s="67"/>
      <c r="P2" s="67"/>
      <c r="Q2" s="67"/>
      <c r="R2" s="67"/>
      <c r="S2" s="67"/>
      <c r="V2" s="67"/>
      <c r="W2" s="67"/>
      <c r="X2" s="67"/>
      <c r="Y2" s="67"/>
      <c r="Z2" s="67"/>
    </row>
    <row r="3" spans="1:26" ht="15.75">
      <c r="A3" s="68" t="s">
        <v>0</v>
      </c>
      <c r="B3" s="68" t="s">
        <v>1</v>
      </c>
      <c r="C3" s="68"/>
      <c r="D3" s="68"/>
      <c r="E3" s="68" t="s">
        <v>2</v>
      </c>
      <c r="H3" s="68" t="s">
        <v>0</v>
      </c>
      <c r="I3" s="68" t="s">
        <v>1</v>
      </c>
      <c r="J3" s="68"/>
      <c r="K3" s="68"/>
      <c r="L3" s="68" t="s">
        <v>2</v>
      </c>
      <c r="O3" s="68" t="s">
        <v>0</v>
      </c>
      <c r="P3" s="68" t="s">
        <v>1</v>
      </c>
      <c r="Q3" s="68"/>
      <c r="R3" s="68"/>
      <c r="S3" s="68" t="s">
        <v>2</v>
      </c>
      <c r="V3" s="68" t="s">
        <v>0</v>
      </c>
      <c r="W3" s="68" t="s">
        <v>1</v>
      </c>
      <c r="X3" s="68"/>
      <c r="Y3" s="68"/>
      <c r="Z3" s="68" t="s">
        <v>2</v>
      </c>
    </row>
    <row r="4" spans="1:26" ht="15.75">
      <c r="A4" s="68"/>
      <c r="B4" s="3">
        <v>110</v>
      </c>
      <c r="C4" s="3">
        <v>220</v>
      </c>
      <c r="D4" s="3">
        <v>330</v>
      </c>
      <c r="E4" s="68"/>
      <c r="H4" s="68"/>
      <c r="I4" s="3">
        <v>110</v>
      </c>
      <c r="J4" s="3">
        <v>220</v>
      </c>
      <c r="K4" s="3">
        <v>330</v>
      </c>
      <c r="L4" s="68"/>
      <c r="O4" s="68"/>
      <c r="P4" s="3">
        <v>110</v>
      </c>
      <c r="Q4" s="3">
        <v>220</v>
      </c>
      <c r="R4" s="3">
        <v>330</v>
      </c>
      <c r="S4" s="68"/>
      <c r="V4" s="68"/>
      <c r="W4" s="3">
        <v>110</v>
      </c>
      <c r="X4" s="3">
        <v>220</v>
      </c>
      <c r="Y4" s="3">
        <v>330</v>
      </c>
      <c r="Z4" s="68"/>
    </row>
    <row r="5" spans="1:26" ht="15.75">
      <c r="A5" s="5">
        <v>1</v>
      </c>
      <c r="B5" s="5">
        <v>6</v>
      </c>
      <c r="C5" s="5">
        <v>4</v>
      </c>
      <c r="D5" s="5">
        <v>5</v>
      </c>
      <c r="E5" s="5">
        <f>SUM(B5:D5)</f>
        <v>15</v>
      </c>
      <c r="H5" s="5">
        <v>1</v>
      </c>
      <c r="I5" s="5">
        <v>7</v>
      </c>
      <c r="J5" s="5">
        <v>5</v>
      </c>
      <c r="K5" s="5">
        <v>6</v>
      </c>
      <c r="L5" s="5">
        <f>SUM(I5:K5)</f>
        <v>18</v>
      </c>
      <c r="O5" s="5">
        <v>1</v>
      </c>
      <c r="P5" s="5">
        <v>5</v>
      </c>
      <c r="Q5" s="5">
        <v>4</v>
      </c>
      <c r="R5" s="5">
        <v>4</v>
      </c>
      <c r="S5" s="5">
        <f>SUM(P5:R5)</f>
        <v>13</v>
      </c>
      <c r="V5" s="5">
        <v>1</v>
      </c>
      <c r="W5" s="5">
        <v>6</v>
      </c>
      <c r="X5" s="5">
        <v>4</v>
      </c>
      <c r="Y5" s="5">
        <v>3</v>
      </c>
      <c r="Z5" s="5">
        <f>SUM(W5:Y5)</f>
        <v>13</v>
      </c>
    </row>
    <row r="6" spans="1:26" ht="15.75">
      <c r="A6" s="5">
        <v>2</v>
      </c>
      <c r="B6" s="6">
        <v>7</v>
      </c>
      <c r="C6" s="6">
        <v>5</v>
      </c>
      <c r="D6" s="6">
        <v>6</v>
      </c>
      <c r="E6" s="5">
        <f t="shared" ref="E6:E24" si="0">SUM(B6:D6)</f>
        <v>18</v>
      </c>
      <c r="H6" s="5">
        <v>2</v>
      </c>
      <c r="I6" s="6">
        <v>6</v>
      </c>
      <c r="J6" s="6">
        <v>5</v>
      </c>
      <c r="K6" s="6">
        <v>5</v>
      </c>
      <c r="L6" s="5">
        <f t="shared" ref="L6:L24" si="1">SUM(I6:K6)</f>
        <v>16</v>
      </c>
      <c r="O6" s="5">
        <v>2</v>
      </c>
      <c r="P6" s="6">
        <v>5</v>
      </c>
      <c r="Q6" s="6">
        <v>6</v>
      </c>
      <c r="R6" s="6">
        <v>6</v>
      </c>
      <c r="S6" s="5">
        <f t="shared" ref="S6:S24" si="2">SUM(P6:R6)</f>
        <v>17</v>
      </c>
      <c r="V6" s="5">
        <v>2</v>
      </c>
      <c r="W6" s="6">
        <v>6</v>
      </c>
      <c r="X6" s="6">
        <v>5</v>
      </c>
      <c r="Y6" s="6">
        <v>6</v>
      </c>
      <c r="Z6" s="5">
        <f t="shared" ref="Z6:Z24" si="3">SUM(W6:Y6)</f>
        <v>17</v>
      </c>
    </row>
    <row r="7" spans="1:26" ht="15.75">
      <c r="A7" s="5">
        <v>3</v>
      </c>
      <c r="B7" s="6">
        <v>6</v>
      </c>
      <c r="C7" s="6">
        <v>6</v>
      </c>
      <c r="D7" s="6">
        <v>3</v>
      </c>
      <c r="E7" s="5">
        <f t="shared" si="0"/>
        <v>15</v>
      </c>
      <c r="H7" s="5">
        <v>3</v>
      </c>
      <c r="I7" s="6">
        <v>6</v>
      </c>
      <c r="J7" s="6">
        <v>6</v>
      </c>
      <c r="K7" s="6">
        <v>6</v>
      </c>
      <c r="L7" s="5">
        <f t="shared" si="1"/>
        <v>18</v>
      </c>
      <c r="O7" s="5">
        <v>3</v>
      </c>
      <c r="P7" s="6">
        <v>6</v>
      </c>
      <c r="Q7" s="6">
        <v>6</v>
      </c>
      <c r="R7" s="6">
        <v>4</v>
      </c>
      <c r="S7" s="5">
        <f t="shared" si="2"/>
        <v>16</v>
      </c>
      <c r="V7" s="5">
        <v>3</v>
      </c>
      <c r="W7" s="6">
        <v>5</v>
      </c>
      <c r="X7" s="6">
        <v>5</v>
      </c>
      <c r="Y7" s="6">
        <v>4</v>
      </c>
      <c r="Z7" s="5">
        <f t="shared" si="3"/>
        <v>14</v>
      </c>
    </row>
    <row r="8" spans="1:26" ht="15.75">
      <c r="A8" s="5">
        <v>4</v>
      </c>
      <c r="B8" s="6">
        <v>7</v>
      </c>
      <c r="C8" s="6">
        <v>6</v>
      </c>
      <c r="D8" s="6">
        <v>4</v>
      </c>
      <c r="E8" s="5">
        <f t="shared" si="0"/>
        <v>17</v>
      </c>
      <c r="H8" s="5">
        <v>4</v>
      </c>
      <c r="I8" s="6">
        <v>6</v>
      </c>
      <c r="J8" s="6">
        <v>6</v>
      </c>
      <c r="K8" s="6">
        <v>6</v>
      </c>
      <c r="L8" s="5">
        <f t="shared" si="1"/>
        <v>18</v>
      </c>
      <c r="O8" s="5">
        <v>4</v>
      </c>
      <c r="P8" s="6">
        <v>7</v>
      </c>
      <c r="Q8" s="6">
        <v>5</v>
      </c>
      <c r="R8" s="6">
        <v>6</v>
      </c>
      <c r="S8" s="5">
        <f t="shared" si="2"/>
        <v>18</v>
      </c>
      <c r="V8" s="5">
        <v>4</v>
      </c>
      <c r="W8" s="6">
        <v>5</v>
      </c>
      <c r="X8" s="6">
        <v>5</v>
      </c>
      <c r="Y8" s="6">
        <v>5</v>
      </c>
      <c r="Z8" s="5">
        <f t="shared" si="3"/>
        <v>15</v>
      </c>
    </row>
    <row r="9" spans="1:26" ht="15.75">
      <c r="A9" s="5">
        <v>5</v>
      </c>
      <c r="B9" s="6">
        <v>5</v>
      </c>
      <c r="C9" s="6">
        <v>5</v>
      </c>
      <c r="D9" s="6">
        <v>3</v>
      </c>
      <c r="E9" s="5">
        <f t="shared" si="0"/>
        <v>13</v>
      </c>
      <c r="H9" s="5">
        <v>5</v>
      </c>
      <c r="I9" s="6">
        <v>6</v>
      </c>
      <c r="J9" s="6">
        <v>6</v>
      </c>
      <c r="K9" s="6">
        <v>6</v>
      </c>
      <c r="L9" s="5">
        <f t="shared" si="1"/>
        <v>18</v>
      </c>
      <c r="O9" s="5">
        <v>5</v>
      </c>
      <c r="P9" s="6">
        <v>7</v>
      </c>
      <c r="Q9" s="6">
        <v>5</v>
      </c>
      <c r="R9" s="6">
        <v>6</v>
      </c>
      <c r="S9" s="5">
        <f t="shared" si="2"/>
        <v>18</v>
      </c>
      <c r="V9" s="5">
        <v>5</v>
      </c>
      <c r="W9" s="6">
        <v>5</v>
      </c>
      <c r="X9" s="6">
        <v>5</v>
      </c>
      <c r="Y9" s="6">
        <v>5</v>
      </c>
      <c r="Z9" s="5">
        <f t="shared" si="3"/>
        <v>15</v>
      </c>
    </row>
    <row r="10" spans="1:26" ht="15.75">
      <c r="A10" s="5">
        <v>6</v>
      </c>
      <c r="B10" s="6">
        <v>6</v>
      </c>
      <c r="C10" s="6">
        <v>4</v>
      </c>
      <c r="D10" s="6">
        <v>5</v>
      </c>
      <c r="E10" s="5">
        <f t="shared" si="0"/>
        <v>15</v>
      </c>
      <c r="H10" s="5">
        <v>6</v>
      </c>
      <c r="I10" s="6">
        <v>6</v>
      </c>
      <c r="J10" s="6">
        <v>5</v>
      </c>
      <c r="K10" s="6">
        <v>5</v>
      </c>
      <c r="L10" s="5">
        <f t="shared" si="1"/>
        <v>16</v>
      </c>
      <c r="O10" s="5">
        <v>6</v>
      </c>
      <c r="P10" s="6">
        <v>5</v>
      </c>
      <c r="Q10" s="6">
        <v>6</v>
      </c>
      <c r="R10" s="6">
        <v>6</v>
      </c>
      <c r="S10" s="5">
        <f t="shared" si="2"/>
        <v>17</v>
      </c>
      <c r="V10" s="5">
        <v>6</v>
      </c>
      <c r="W10" s="6">
        <v>6</v>
      </c>
      <c r="X10" s="6">
        <v>5</v>
      </c>
      <c r="Y10" s="6">
        <v>6</v>
      </c>
      <c r="Z10" s="5">
        <f t="shared" si="3"/>
        <v>17</v>
      </c>
    </row>
    <row r="11" spans="1:26" ht="15.75">
      <c r="A11" s="5">
        <v>7</v>
      </c>
      <c r="B11" s="6">
        <v>6</v>
      </c>
      <c r="C11" s="6">
        <v>4</v>
      </c>
      <c r="D11" s="6">
        <v>6</v>
      </c>
      <c r="E11" s="5">
        <f t="shared" si="0"/>
        <v>16</v>
      </c>
      <c r="H11" s="5">
        <v>7</v>
      </c>
      <c r="I11" s="6">
        <v>7</v>
      </c>
      <c r="J11" s="6">
        <v>6</v>
      </c>
      <c r="K11" s="6">
        <v>6</v>
      </c>
      <c r="L11" s="5">
        <f t="shared" si="1"/>
        <v>19</v>
      </c>
      <c r="O11" s="5">
        <v>7</v>
      </c>
      <c r="P11" s="6">
        <v>4</v>
      </c>
      <c r="Q11" s="6">
        <v>5</v>
      </c>
      <c r="R11" s="6">
        <v>4</v>
      </c>
      <c r="S11" s="5">
        <f t="shared" si="2"/>
        <v>13</v>
      </c>
      <c r="V11" s="5">
        <v>7</v>
      </c>
      <c r="W11" s="6">
        <v>5</v>
      </c>
      <c r="X11" s="6">
        <v>3</v>
      </c>
      <c r="Y11" s="6">
        <v>5</v>
      </c>
      <c r="Z11" s="5">
        <f t="shared" si="3"/>
        <v>13</v>
      </c>
    </row>
    <row r="12" spans="1:26" ht="15.75">
      <c r="A12" s="5">
        <v>8</v>
      </c>
      <c r="B12" s="6">
        <v>5</v>
      </c>
      <c r="C12" s="6">
        <v>3</v>
      </c>
      <c r="D12" s="6">
        <v>5</v>
      </c>
      <c r="E12" s="5">
        <f t="shared" si="0"/>
        <v>13</v>
      </c>
      <c r="H12" s="5">
        <v>8</v>
      </c>
      <c r="I12" s="6">
        <v>6</v>
      </c>
      <c r="J12" s="6">
        <v>6</v>
      </c>
      <c r="K12" s="6">
        <v>7</v>
      </c>
      <c r="L12" s="5">
        <f t="shared" si="1"/>
        <v>19</v>
      </c>
      <c r="O12" s="5">
        <v>8</v>
      </c>
      <c r="P12" s="6">
        <v>4</v>
      </c>
      <c r="Q12" s="6">
        <v>5</v>
      </c>
      <c r="R12" s="6">
        <v>4</v>
      </c>
      <c r="S12" s="5">
        <f t="shared" si="2"/>
        <v>13</v>
      </c>
      <c r="V12" s="5">
        <v>8</v>
      </c>
      <c r="W12" s="6">
        <v>5</v>
      </c>
      <c r="X12" s="6">
        <v>3</v>
      </c>
      <c r="Y12" s="6">
        <v>5</v>
      </c>
      <c r="Z12" s="5">
        <f t="shared" si="3"/>
        <v>13</v>
      </c>
    </row>
    <row r="13" spans="1:26" ht="15.75">
      <c r="A13" s="5">
        <v>9</v>
      </c>
      <c r="B13" s="6">
        <v>5</v>
      </c>
      <c r="C13" s="6">
        <v>5</v>
      </c>
      <c r="D13" s="6">
        <v>2</v>
      </c>
      <c r="E13" s="5">
        <f t="shared" si="0"/>
        <v>12</v>
      </c>
      <c r="H13" s="5">
        <v>9</v>
      </c>
      <c r="I13" s="6">
        <v>6</v>
      </c>
      <c r="J13" s="6">
        <v>6</v>
      </c>
      <c r="K13" s="6">
        <v>6</v>
      </c>
      <c r="L13" s="5">
        <f t="shared" si="1"/>
        <v>18</v>
      </c>
      <c r="O13" s="5">
        <v>9</v>
      </c>
      <c r="P13" s="6">
        <v>2</v>
      </c>
      <c r="Q13" s="6">
        <v>3</v>
      </c>
      <c r="R13" s="6">
        <v>1</v>
      </c>
      <c r="S13" s="5">
        <f t="shared" si="2"/>
        <v>6</v>
      </c>
      <c r="V13" s="5">
        <v>9</v>
      </c>
      <c r="W13" s="6">
        <v>2</v>
      </c>
      <c r="X13" s="6">
        <v>2</v>
      </c>
      <c r="Y13" s="6">
        <v>3</v>
      </c>
      <c r="Z13" s="5">
        <f t="shared" si="3"/>
        <v>7</v>
      </c>
    </row>
    <row r="14" spans="1:26" ht="15.75">
      <c r="A14" s="5">
        <v>10</v>
      </c>
      <c r="B14" s="6">
        <v>6</v>
      </c>
      <c r="C14" s="6">
        <v>5</v>
      </c>
      <c r="D14" s="6">
        <v>3</v>
      </c>
      <c r="E14" s="5">
        <f t="shared" si="0"/>
        <v>14</v>
      </c>
      <c r="H14" s="5">
        <v>10</v>
      </c>
      <c r="I14" s="6">
        <v>7</v>
      </c>
      <c r="J14" s="6">
        <v>6</v>
      </c>
      <c r="K14" s="6">
        <v>7</v>
      </c>
      <c r="L14" s="5">
        <f t="shared" si="1"/>
        <v>20</v>
      </c>
      <c r="O14" s="5">
        <v>10</v>
      </c>
      <c r="P14" s="6">
        <v>3</v>
      </c>
      <c r="Q14" s="6">
        <v>3</v>
      </c>
      <c r="R14" s="6">
        <v>2</v>
      </c>
      <c r="S14" s="5">
        <f t="shared" si="2"/>
        <v>8</v>
      </c>
      <c r="V14" s="5">
        <v>10</v>
      </c>
      <c r="W14" s="6">
        <v>2</v>
      </c>
      <c r="X14" s="6">
        <v>3</v>
      </c>
      <c r="Y14" s="6">
        <v>2</v>
      </c>
      <c r="Z14" s="5">
        <f t="shared" si="3"/>
        <v>7</v>
      </c>
    </row>
    <row r="15" spans="1:26" ht="15.75">
      <c r="A15" s="5">
        <v>11</v>
      </c>
      <c r="B15" s="6">
        <v>6</v>
      </c>
      <c r="C15" s="6">
        <v>5</v>
      </c>
      <c r="D15" s="6">
        <v>5</v>
      </c>
      <c r="E15" s="5">
        <f t="shared" si="0"/>
        <v>16</v>
      </c>
      <c r="H15" s="5">
        <v>11</v>
      </c>
      <c r="I15" s="6">
        <v>6</v>
      </c>
      <c r="J15" s="6">
        <v>5</v>
      </c>
      <c r="K15" s="6">
        <v>5</v>
      </c>
      <c r="L15" s="5">
        <f t="shared" si="1"/>
        <v>16</v>
      </c>
      <c r="O15" s="5">
        <v>11</v>
      </c>
      <c r="P15" s="6">
        <v>3</v>
      </c>
      <c r="Q15" s="6">
        <v>4</v>
      </c>
      <c r="R15" s="6">
        <v>5</v>
      </c>
      <c r="S15" s="5">
        <f t="shared" si="2"/>
        <v>12</v>
      </c>
      <c r="V15" s="5">
        <v>11</v>
      </c>
      <c r="W15" s="6">
        <v>3</v>
      </c>
      <c r="X15" s="6">
        <v>2</v>
      </c>
      <c r="Y15" s="6">
        <v>3</v>
      </c>
      <c r="Z15" s="5">
        <f t="shared" si="3"/>
        <v>8</v>
      </c>
    </row>
    <row r="16" spans="1:26" ht="15.75">
      <c r="A16" s="5">
        <v>12</v>
      </c>
      <c r="B16" s="6">
        <v>6</v>
      </c>
      <c r="C16" s="6">
        <v>4</v>
      </c>
      <c r="D16" s="6">
        <v>5</v>
      </c>
      <c r="E16" s="5">
        <f t="shared" si="0"/>
        <v>15</v>
      </c>
      <c r="H16" s="5">
        <v>12</v>
      </c>
      <c r="I16" s="6">
        <v>5</v>
      </c>
      <c r="J16" s="6">
        <v>6</v>
      </c>
      <c r="K16" s="6">
        <v>4</v>
      </c>
      <c r="L16" s="5">
        <f t="shared" si="1"/>
        <v>15</v>
      </c>
      <c r="O16" s="5">
        <v>12</v>
      </c>
      <c r="P16" s="6">
        <v>4</v>
      </c>
      <c r="Q16" s="6">
        <v>5</v>
      </c>
      <c r="R16" s="6">
        <v>5</v>
      </c>
      <c r="S16" s="5">
        <f t="shared" si="2"/>
        <v>14</v>
      </c>
      <c r="V16" s="5">
        <v>12</v>
      </c>
      <c r="W16" s="6">
        <v>5</v>
      </c>
      <c r="X16" s="6">
        <v>2</v>
      </c>
      <c r="Y16" s="6">
        <v>2</v>
      </c>
      <c r="Z16" s="5">
        <f t="shared" si="3"/>
        <v>9</v>
      </c>
    </row>
    <row r="17" spans="1:35" ht="15.75">
      <c r="A17" s="5">
        <v>13</v>
      </c>
      <c r="B17" s="6">
        <v>4</v>
      </c>
      <c r="C17" s="6">
        <v>2</v>
      </c>
      <c r="D17" s="6">
        <v>6</v>
      </c>
      <c r="E17" s="5">
        <f t="shared" si="0"/>
        <v>12</v>
      </c>
      <c r="H17" s="5">
        <v>13</v>
      </c>
      <c r="I17" s="6">
        <v>6</v>
      </c>
      <c r="J17" s="6">
        <v>5</v>
      </c>
      <c r="K17" s="6">
        <v>5</v>
      </c>
      <c r="L17" s="5">
        <f t="shared" si="1"/>
        <v>16</v>
      </c>
      <c r="O17" s="5">
        <v>13</v>
      </c>
      <c r="P17" s="6">
        <v>4</v>
      </c>
      <c r="Q17" s="6">
        <v>4</v>
      </c>
      <c r="R17" s="6">
        <v>4</v>
      </c>
      <c r="S17" s="5">
        <f t="shared" si="2"/>
        <v>12</v>
      </c>
      <c r="V17" s="5">
        <v>13</v>
      </c>
      <c r="W17" s="6">
        <v>3</v>
      </c>
      <c r="X17" s="6">
        <v>5</v>
      </c>
      <c r="Y17" s="6">
        <v>5</v>
      </c>
      <c r="Z17" s="5">
        <f t="shared" si="3"/>
        <v>13</v>
      </c>
    </row>
    <row r="18" spans="1:35" ht="15.75">
      <c r="A18" s="5">
        <v>14</v>
      </c>
      <c r="B18" s="6">
        <v>5</v>
      </c>
      <c r="C18" s="6">
        <v>3</v>
      </c>
      <c r="D18" s="6">
        <v>7</v>
      </c>
      <c r="E18" s="5">
        <f t="shared" si="0"/>
        <v>15</v>
      </c>
      <c r="H18" s="5">
        <v>14</v>
      </c>
      <c r="I18" s="6">
        <v>6</v>
      </c>
      <c r="J18" s="6">
        <v>6</v>
      </c>
      <c r="K18" s="6">
        <v>6</v>
      </c>
      <c r="L18" s="5">
        <f t="shared" si="1"/>
        <v>18</v>
      </c>
      <c r="O18" s="5">
        <v>14</v>
      </c>
      <c r="P18" s="6">
        <v>3</v>
      </c>
      <c r="Q18" s="6">
        <v>4</v>
      </c>
      <c r="R18" s="6">
        <v>5</v>
      </c>
      <c r="S18" s="5">
        <f t="shared" si="2"/>
        <v>12</v>
      </c>
      <c r="V18" s="5">
        <v>14</v>
      </c>
      <c r="W18" s="6">
        <v>4</v>
      </c>
      <c r="X18" s="6">
        <v>5</v>
      </c>
      <c r="Y18" s="6">
        <v>4</v>
      </c>
      <c r="Z18" s="5">
        <f t="shared" si="3"/>
        <v>13</v>
      </c>
    </row>
    <row r="19" spans="1:35" ht="15.75">
      <c r="A19" s="5">
        <v>15</v>
      </c>
      <c r="B19" s="6">
        <v>6</v>
      </c>
      <c r="C19" s="6">
        <v>3</v>
      </c>
      <c r="D19" s="6">
        <v>5</v>
      </c>
      <c r="E19" s="5">
        <f t="shared" si="0"/>
        <v>14</v>
      </c>
      <c r="H19" s="5">
        <v>15</v>
      </c>
      <c r="I19" s="6">
        <v>6</v>
      </c>
      <c r="J19" s="6">
        <v>4</v>
      </c>
      <c r="K19" s="6">
        <v>5</v>
      </c>
      <c r="L19" s="5">
        <f t="shared" si="1"/>
        <v>15</v>
      </c>
      <c r="O19" s="5">
        <v>15</v>
      </c>
      <c r="P19" s="6">
        <v>4</v>
      </c>
      <c r="Q19" s="6">
        <v>4</v>
      </c>
      <c r="R19" s="6">
        <v>3</v>
      </c>
      <c r="S19" s="5">
        <f t="shared" si="2"/>
        <v>11</v>
      </c>
      <c r="V19" s="5">
        <v>15</v>
      </c>
      <c r="W19" s="6">
        <v>4</v>
      </c>
      <c r="X19" s="6">
        <v>3</v>
      </c>
      <c r="Y19" s="6">
        <v>3</v>
      </c>
      <c r="Z19" s="5">
        <f t="shared" si="3"/>
        <v>10</v>
      </c>
    </row>
    <row r="20" spans="1:35" ht="15.75">
      <c r="A20" s="2">
        <v>16</v>
      </c>
      <c r="B20" s="10">
        <v>5</v>
      </c>
      <c r="C20" s="10">
        <v>3</v>
      </c>
      <c r="D20" s="10">
        <v>5</v>
      </c>
      <c r="E20" s="5">
        <f t="shared" si="0"/>
        <v>13</v>
      </c>
      <c r="H20" s="2">
        <v>16</v>
      </c>
      <c r="I20" s="10">
        <v>5</v>
      </c>
      <c r="J20" s="10">
        <v>5</v>
      </c>
      <c r="K20" s="10">
        <v>4</v>
      </c>
      <c r="L20" s="5">
        <f t="shared" si="1"/>
        <v>14</v>
      </c>
      <c r="O20" s="2">
        <v>16</v>
      </c>
      <c r="P20" s="10">
        <v>3</v>
      </c>
      <c r="Q20" s="10">
        <v>4</v>
      </c>
      <c r="R20" s="10">
        <v>3</v>
      </c>
      <c r="S20" s="5">
        <f t="shared" si="2"/>
        <v>10</v>
      </c>
      <c r="V20" s="2">
        <v>16</v>
      </c>
      <c r="W20" s="10">
        <v>4</v>
      </c>
      <c r="X20" s="10">
        <v>3</v>
      </c>
      <c r="Y20" s="10">
        <v>4</v>
      </c>
      <c r="Z20" s="5">
        <f t="shared" si="3"/>
        <v>11</v>
      </c>
    </row>
    <row r="21" spans="1:35" ht="15.75">
      <c r="A21" s="2">
        <v>17</v>
      </c>
      <c r="B21" s="10">
        <v>4</v>
      </c>
      <c r="C21" s="10">
        <v>5</v>
      </c>
      <c r="D21" s="10">
        <v>4</v>
      </c>
      <c r="E21" s="5">
        <f t="shared" si="0"/>
        <v>13</v>
      </c>
      <c r="H21" s="2">
        <v>17</v>
      </c>
      <c r="I21" s="10">
        <v>6</v>
      </c>
      <c r="J21" s="10">
        <v>5</v>
      </c>
      <c r="K21" s="10">
        <v>5</v>
      </c>
      <c r="L21" s="5">
        <f t="shared" si="1"/>
        <v>16</v>
      </c>
      <c r="O21" s="2">
        <v>17</v>
      </c>
      <c r="P21" s="10">
        <v>6</v>
      </c>
      <c r="Q21" s="10">
        <v>5</v>
      </c>
      <c r="R21" s="10">
        <v>6</v>
      </c>
      <c r="S21" s="5">
        <f t="shared" si="2"/>
        <v>17</v>
      </c>
      <c r="V21" s="2">
        <v>17</v>
      </c>
      <c r="W21" s="10">
        <v>6</v>
      </c>
      <c r="X21" s="10">
        <v>3</v>
      </c>
      <c r="Y21" s="10">
        <v>5</v>
      </c>
      <c r="Z21" s="5">
        <f t="shared" si="3"/>
        <v>14</v>
      </c>
    </row>
    <row r="22" spans="1:35" ht="15.75">
      <c r="A22" s="2">
        <v>18</v>
      </c>
      <c r="B22" s="10">
        <v>4</v>
      </c>
      <c r="C22" s="10">
        <v>5</v>
      </c>
      <c r="D22" s="10">
        <v>4</v>
      </c>
      <c r="E22" s="5">
        <f t="shared" si="0"/>
        <v>13</v>
      </c>
      <c r="H22" s="2">
        <v>18</v>
      </c>
      <c r="I22" s="10">
        <v>5</v>
      </c>
      <c r="J22" s="10">
        <v>6</v>
      </c>
      <c r="K22" s="10">
        <v>6</v>
      </c>
      <c r="L22" s="5">
        <f t="shared" si="1"/>
        <v>17</v>
      </c>
      <c r="O22" s="2">
        <v>18</v>
      </c>
      <c r="P22" s="10">
        <v>6</v>
      </c>
      <c r="Q22" s="10">
        <v>5</v>
      </c>
      <c r="R22" s="10">
        <v>6</v>
      </c>
      <c r="S22" s="5">
        <f t="shared" si="2"/>
        <v>17</v>
      </c>
      <c r="V22" s="2">
        <v>18</v>
      </c>
      <c r="W22" s="10">
        <v>6</v>
      </c>
      <c r="X22" s="10">
        <v>3</v>
      </c>
      <c r="Y22" s="10">
        <v>5</v>
      </c>
      <c r="Z22" s="5">
        <f t="shared" si="3"/>
        <v>14</v>
      </c>
    </row>
    <row r="23" spans="1:35" ht="15.75">
      <c r="A23" s="2">
        <v>19</v>
      </c>
      <c r="B23" s="10">
        <v>6</v>
      </c>
      <c r="C23" s="10">
        <v>4</v>
      </c>
      <c r="D23" s="10">
        <v>6</v>
      </c>
      <c r="E23" s="5">
        <f t="shared" si="0"/>
        <v>16</v>
      </c>
      <c r="H23" s="2">
        <v>19</v>
      </c>
      <c r="I23" s="10">
        <v>6</v>
      </c>
      <c r="J23" s="10">
        <v>5</v>
      </c>
      <c r="K23" s="10">
        <v>6</v>
      </c>
      <c r="L23" s="5">
        <f t="shared" si="1"/>
        <v>17</v>
      </c>
      <c r="O23" s="2">
        <v>19</v>
      </c>
      <c r="P23" s="10">
        <v>6</v>
      </c>
      <c r="Q23" s="10">
        <v>5</v>
      </c>
      <c r="R23" s="10">
        <v>5</v>
      </c>
      <c r="S23" s="5">
        <f t="shared" si="2"/>
        <v>16</v>
      </c>
      <c r="V23" s="2">
        <v>19</v>
      </c>
      <c r="W23" s="10">
        <v>5</v>
      </c>
      <c r="X23" s="10">
        <v>5</v>
      </c>
      <c r="Y23" s="10">
        <v>6</v>
      </c>
      <c r="Z23" s="5">
        <f t="shared" si="3"/>
        <v>16</v>
      </c>
    </row>
    <row r="24" spans="1:35" ht="15.75">
      <c r="A24" s="2">
        <v>20</v>
      </c>
      <c r="B24" s="10">
        <v>6</v>
      </c>
      <c r="C24" s="10">
        <v>2</v>
      </c>
      <c r="D24" s="10">
        <v>3</v>
      </c>
      <c r="E24" s="5">
        <f t="shared" si="0"/>
        <v>11</v>
      </c>
      <c r="H24" s="2">
        <v>20</v>
      </c>
      <c r="I24" s="10">
        <v>7</v>
      </c>
      <c r="J24" s="10">
        <v>6</v>
      </c>
      <c r="K24" s="10">
        <v>7</v>
      </c>
      <c r="L24" s="5">
        <f t="shared" si="1"/>
        <v>20</v>
      </c>
      <c r="O24" s="2">
        <v>20</v>
      </c>
      <c r="P24" s="10">
        <v>6</v>
      </c>
      <c r="Q24" s="10">
        <v>1</v>
      </c>
      <c r="R24" s="10">
        <v>3</v>
      </c>
      <c r="S24" s="5">
        <f t="shared" si="2"/>
        <v>10</v>
      </c>
      <c r="V24" s="2">
        <v>20</v>
      </c>
      <c r="W24" s="10">
        <v>3</v>
      </c>
      <c r="X24" s="10">
        <v>3</v>
      </c>
      <c r="Y24" s="10">
        <v>3</v>
      </c>
      <c r="Z24" s="5">
        <f t="shared" si="3"/>
        <v>9</v>
      </c>
    </row>
    <row r="25" spans="1:35" ht="15.75">
      <c r="A25" s="3" t="s">
        <v>3</v>
      </c>
      <c r="B25" s="7">
        <f>SUM(B5:B24)</f>
        <v>111</v>
      </c>
      <c r="C25" s="7">
        <f>SUM(C5:C24)</f>
        <v>83</v>
      </c>
      <c r="D25" s="7">
        <f>SUM(D5:D24)</f>
        <v>92</v>
      </c>
      <c r="E25" s="7">
        <f>SUM(E5:E24)</f>
        <v>286</v>
      </c>
      <c r="H25" s="12" t="s">
        <v>3</v>
      </c>
      <c r="I25" s="7">
        <f>SUM(I5:I24)</f>
        <v>121</v>
      </c>
      <c r="J25" s="7">
        <f>SUM(J5:J24)</f>
        <v>110</v>
      </c>
      <c r="K25" s="7">
        <f>SUM(K5:K24)</f>
        <v>113</v>
      </c>
      <c r="L25" s="7">
        <f>SUM(L5:L24)</f>
        <v>344</v>
      </c>
      <c r="O25" s="12" t="s">
        <v>3</v>
      </c>
      <c r="P25" s="7">
        <f>SUM(P5:P24)</f>
        <v>93</v>
      </c>
      <c r="Q25" s="7">
        <f>SUM(Q5:Q24)</f>
        <v>89</v>
      </c>
      <c r="R25" s="7">
        <f>SUM(R5:R24)</f>
        <v>88</v>
      </c>
      <c r="S25" s="7">
        <f>SUM(S5:S24)</f>
        <v>270</v>
      </c>
      <c r="V25" s="12" t="s">
        <v>3</v>
      </c>
      <c r="W25" s="7">
        <f>SUM(W5:W24)</f>
        <v>90</v>
      </c>
      <c r="X25" s="7">
        <f>SUM(X5:X24)</f>
        <v>74</v>
      </c>
      <c r="Y25" s="7">
        <f>SUM(Y5:Y24)</f>
        <v>84</v>
      </c>
      <c r="Z25" s="7">
        <f>SUM(Z5:Z24)</f>
        <v>248</v>
      </c>
    </row>
    <row r="26" spans="1:35" ht="15" customHeight="1">
      <c r="A26" s="3" t="s">
        <v>4</v>
      </c>
      <c r="B26" s="34">
        <f>AVERAGE(B5:B24)</f>
        <v>5.55</v>
      </c>
      <c r="C26" s="34">
        <f>AVERAGE(C5:C24)</f>
        <v>4.1500000000000004</v>
      </c>
      <c r="D26" s="34">
        <f>AVERAGE(D5:D24)</f>
        <v>4.5999999999999996</v>
      </c>
      <c r="E26" s="34">
        <f>AVERAGE(E5:E24)</f>
        <v>14.3</v>
      </c>
      <c r="H26" s="12" t="s">
        <v>4</v>
      </c>
      <c r="I26" s="34">
        <f>AVERAGE(I5:I24)</f>
        <v>6.05</v>
      </c>
      <c r="J26" s="34">
        <f>AVERAGE(J5:J24)</f>
        <v>5.5</v>
      </c>
      <c r="K26" s="34">
        <f>AVERAGE(K5:K24)</f>
        <v>5.65</v>
      </c>
      <c r="L26" s="34">
        <f>AVERAGE(L5:L24)</f>
        <v>17.2</v>
      </c>
      <c r="O26" s="12" t="s">
        <v>4</v>
      </c>
      <c r="P26" s="34">
        <f>AVERAGE(P5:P24)</f>
        <v>4.6500000000000004</v>
      </c>
      <c r="Q26" s="34">
        <f>AVERAGE(Q5:Q24)</f>
        <v>4.45</v>
      </c>
      <c r="R26" s="34">
        <f>AVERAGE(R5:R24)</f>
        <v>4.4000000000000004</v>
      </c>
      <c r="S26" s="34">
        <f>AVERAGE(S5:S24)</f>
        <v>13.5</v>
      </c>
      <c r="V26" s="12" t="s">
        <v>4</v>
      </c>
      <c r="W26" s="34">
        <f>AVERAGE(W5:W24)</f>
        <v>4.5</v>
      </c>
      <c r="X26" s="34">
        <f>AVERAGE(X5:X24)</f>
        <v>3.7</v>
      </c>
      <c r="Y26" s="34">
        <f>AVERAGE(Y5:Y24)</f>
        <v>4.2</v>
      </c>
      <c r="Z26" s="34">
        <f>AVERAGE(Z5:Z24)</f>
        <v>12.4</v>
      </c>
    </row>
    <row r="29" spans="1:35">
      <c r="A29" t="s">
        <v>5</v>
      </c>
      <c r="H29" t="s">
        <v>5</v>
      </c>
      <c r="O29" t="s">
        <v>5</v>
      </c>
      <c r="V29" t="s">
        <v>5</v>
      </c>
    </row>
    <row r="30" spans="1:35" ht="17.25" customHeight="1">
      <c r="A30" s="59" t="s">
        <v>0</v>
      </c>
      <c r="B30" s="61" t="s">
        <v>1</v>
      </c>
      <c r="C30" s="62"/>
      <c r="D30" s="63"/>
      <c r="E30" s="8" t="s">
        <v>2</v>
      </c>
      <c r="H30" s="59" t="s">
        <v>0</v>
      </c>
      <c r="I30" s="61" t="s">
        <v>1</v>
      </c>
      <c r="J30" s="62"/>
      <c r="K30" s="63"/>
      <c r="L30" s="8" t="s">
        <v>2</v>
      </c>
      <c r="O30" s="59" t="s">
        <v>0</v>
      </c>
      <c r="P30" s="61" t="s">
        <v>1</v>
      </c>
      <c r="Q30" s="62"/>
      <c r="R30" s="63"/>
      <c r="S30" s="8" t="s">
        <v>2</v>
      </c>
      <c r="V30" s="59" t="s">
        <v>0</v>
      </c>
      <c r="W30" s="61" t="s">
        <v>1</v>
      </c>
      <c r="X30" s="62"/>
      <c r="Y30" s="63"/>
      <c r="Z30" s="8" t="s">
        <v>2</v>
      </c>
    </row>
    <row r="31" spans="1:35" ht="15.75">
      <c r="A31" s="60"/>
      <c r="B31" s="3">
        <v>110</v>
      </c>
      <c r="C31" s="3">
        <v>220</v>
      </c>
      <c r="D31" s="3">
        <v>330</v>
      </c>
      <c r="E31" s="9"/>
      <c r="H31" s="60"/>
      <c r="I31" s="3">
        <v>110</v>
      </c>
      <c r="J31" s="3">
        <v>220</v>
      </c>
      <c r="K31" s="3">
        <v>330</v>
      </c>
      <c r="L31" s="9"/>
      <c r="O31" s="60"/>
      <c r="P31" s="3">
        <v>110</v>
      </c>
      <c r="Q31" s="3">
        <v>220</v>
      </c>
      <c r="R31" s="3">
        <v>330</v>
      </c>
      <c r="S31" s="9"/>
      <c r="V31" s="60"/>
      <c r="W31" s="3">
        <v>110</v>
      </c>
      <c r="X31" s="3">
        <v>220</v>
      </c>
      <c r="Y31" s="3">
        <v>330</v>
      </c>
      <c r="Z31" s="9"/>
      <c r="AI31" s="37"/>
    </row>
    <row r="32" spans="1:35" ht="15.75">
      <c r="A32" s="5">
        <v>1</v>
      </c>
      <c r="B32" s="35">
        <f t="shared" ref="B32:D51" si="4">SQRT(B5+0.5)</f>
        <v>2.5495097567963922</v>
      </c>
      <c r="C32" s="35">
        <f t="shared" si="4"/>
        <v>2.1213203435596424</v>
      </c>
      <c r="D32" s="35">
        <f t="shared" si="4"/>
        <v>2.3452078799117149</v>
      </c>
      <c r="E32" s="35">
        <f>SUM(B32:D32)</f>
        <v>7.0160379802677504</v>
      </c>
      <c r="H32" s="5">
        <v>1</v>
      </c>
      <c r="I32" s="35">
        <f t="shared" ref="I32:K51" si="5">SQRT(I5+0.5)</f>
        <v>2.7386127875258306</v>
      </c>
      <c r="J32" s="35">
        <f t="shared" si="5"/>
        <v>2.3452078799117149</v>
      </c>
      <c r="K32" s="35">
        <f t="shared" si="5"/>
        <v>2.5495097567963922</v>
      </c>
      <c r="L32" s="35">
        <f>SUM(I32:K32)</f>
        <v>7.6333304242339377</v>
      </c>
      <c r="O32" s="5">
        <v>1</v>
      </c>
      <c r="P32" s="35">
        <f t="shared" ref="P32:R51" si="6">SQRT(P5+0.5)</f>
        <v>2.3452078799117149</v>
      </c>
      <c r="Q32" s="35">
        <f t="shared" si="6"/>
        <v>2.1213203435596424</v>
      </c>
      <c r="R32" s="35">
        <f t="shared" si="6"/>
        <v>2.1213203435596424</v>
      </c>
      <c r="S32" s="35">
        <f>SUM(P32:R32)</f>
        <v>6.5878485670309992</v>
      </c>
      <c r="V32" s="5">
        <v>1</v>
      </c>
      <c r="W32" s="35">
        <f t="shared" ref="W32:Y51" si="7">SQRT(W5+0.5)</f>
        <v>2.5495097567963922</v>
      </c>
      <c r="X32" s="35">
        <f t="shared" si="7"/>
        <v>2.1213203435596424</v>
      </c>
      <c r="Y32" s="35">
        <f t="shared" si="7"/>
        <v>1.8708286933869707</v>
      </c>
      <c r="Z32" s="35">
        <f>SUM(W32:Y32)</f>
        <v>6.5416587937430055</v>
      </c>
    </row>
    <row r="33" spans="1:26" ht="15.75">
      <c r="A33" s="5">
        <v>2</v>
      </c>
      <c r="B33" s="35">
        <f t="shared" si="4"/>
        <v>2.7386127875258306</v>
      </c>
      <c r="C33" s="35">
        <f t="shared" si="4"/>
        <v>2.3452078799117149</v>
      </c>
      <c r="D33" s="35">
        <f t="shared" si="4"/>
        <v>2.5495097567963922</v>
      </c>
      <c r="E33" s="35">
        <f t="shared" ref="E33:E53" si="8">SUM(B33:D33)</f>
        <v>7.6333304242339377</v>
      </c>
      <c r="H33" s="5">
        <v>2</v>
      </c>
      <c r="I33" s="35">
        <f t="shared" si="5"/>
        <v>2.5495097567963922</v>
      </c>
      <c r="J33" s="35">
        <f t="shared" si="5"/>
        <v>2.3452078799117149</v>
      </c>
      <c r="K33" s="35">
        <f t="shared" si="5"/>
        <v>2.3452078799117149</v>
      </c>
      <c r="L33" s="35">
        <f t="shared" ref="L33:L53" si="9">SUM(I33:K33)</f>
        <v>7.239925516619822</v>
      </c>
      <c r="O33" s="5">
        <v>2</v>
      </c>
      <c r="P33" s="35">
        <f t="shared" si="6"/>
        <v>2.3452078799117149</v>
      </c>
      <c r="Q33" s="35">
        <f t="shared" si="6"/>
        <v>2.5495097567963922</v>
      </c>
      <c r="R33" s="35">
        <f t="shared" si="6"/>
        <v>2.5495097567963922</v>
      </c>
      <c r="S33" s="35">
        <f t="shared" ref="S33:S53" si="10">SUM(P33:R33)</f>
        <v>7.4442273935044989</v>
      </c>
      <c r="V33" s="5">
        <v>2</v>
      </c>
      <c r="W33" s="35">
        <f t="shared" si="7"/>
        <v>2.5495097567963922</v>
      </c>
      <c r="X33" s="35">
        <f t="shared" si="7"/>
        <v>2.3452078799117149</v>
      </c>
      <c r="Y33" s="35">
        <f t="shared" si="7"/>
        <v>2.5495097567963922</v>
      </c>
      <c r="Z33" s="35">
        <f t="shared" ref="Z33:Z53" si="11">SUM(W33:Y33)</f>
        <v>7.4442273935044989</v>
      </c>
    </row>
    <row r="34" spans="1:26" ht="15.75">
      <c r="A34" s="5">
        <v>3</v>
      </c>
      <c r="B34" s="35">
        <f t="shared" si="4"/>
        <v>2.5495097567963922</v>
      </c>
      <c r="C34" s="35">
        <f t="shared" si="4"/>
        <v>2.5495097567963922</v>
      </c>
      <c r="D34" s="35">
        <f t="shared" si="4"/>
        <v>1.8708286933869707</v>
      </c>
      <c r="E34" s="35">
        <f t="shared" si="8"/>
        <v>6.9698482069797549</v>
      </c>
      <c r="H34" s="5">
        <v>3</v>
      </c>
      <c r="I34" s="35">
        <f t="shared" si="5"/>
        <v>2.5495097567963922</v>
      </c>
      <c r="J34" s="35">
        <f t="shared" si="5"/>
        <v>2.5495097567963922</v>
      </c>
      <c r="K34" s="35">
        <f t="shared" si="5"/>
        <v>2.5495097567963922</v>
      </c>
      <c r="L34" s="35">
        <f t="shared" si="9"/>
        <v>7.6485292703891767</v>
      </c>
      <c r="O34" s="5">
        <v>3</v>
      </c>
      <c r="P34" s="35">
        <f t="shared" si="6"/>
        <v>2.5495097567963922</v>
      </c>
      <c r="Q34" s="35">
        <f t="shared" si="6"/>
        <v>2.5495097567963922</v>
      </c>
      <c r="R34" s="35">
        <f t="shared" si="6"/>
        <v>2.1213203435596424</v>
      </c>
      <c r="S34" s="35">
        <f t="shared" si="10"/>
        <v>7.2203398571524264</v>
      </c>
      <c r="V34" s="5">
        <v>3</v>
      </c>
      <c r="W34" s="35">
        <f t="shared" si="7"/>
        <v>2.3452078799117149</v>
      </c>
      <c r="X34" s="35">
        <f t="shared" si="7"/>
        <v>2.3452078799117149</v>
      </c>
      <c r="Y34" s="35">
        <f t="shared" si="7"/>
        <v>2.1213203435596424</v>
      </c>
      <c r="Z34" s="35">
        <f t="shared" si="11"/>
        <v>6.8117361033830726</v>
      </c>
    </row>
    <row r="35" spans="1:26" ht="15.75">
      <c r="A35" s="5">
        <v>4</v>
      </c>
      <c r="B35" s="35">
        <f t="shared" si="4"/>
        <v>2.7386127875258306</v>
      </c>
      <c r="C35" s="35">
        <f t="shared" si="4"/>
        <v>2.5495097567963922</v>
      </c>
      <c r="D35" s="35">
        <f t="shared" si="4"/>
        <v>2.1213203435596424</v>
      </c>
      <c r="E35" s="35">
        <f t="shared" si="8"/>
        <v>7.4094428878818643</v>
      </c>
      <c r="H35" s="5">
        <v>4</v>
      </c>
      <c r="I35" s="35">
        <f t="shared" si="5"/>
        <v>2.5495097567963922</v>
      </c>
      <c r="J35" s="35">
        <f t="shared" si="5"/>
        <v>2.5495097567963922</v>
      </c>
      <c r="K35" s="35">
        <f t="shared" si="5"/>
        <v>2.5495097567963922</v>
      </c>
      <c r="L35" s="35">
        <f t="shared" si="9"/>
        <v>7.6485292703891767</v>
      </c>
      <c r="O35" s="5">
        <v>4</v>
      </c>
      <c r="P35" s="35">
        <f t="shared" si="6"/>
        <v>2.7386127875258306</v>
      </c>
      <c r="Q35" s="35">
        <f t="shared" si="6"/>
        <v>2.3452078799117149</v>
      </c>
      <c r="R35" s="35">
        <f t="shared" si="6"/>
        <v>2.5495097567963922</v>
      </c>
      <c r="S35" s="35">
        <f t="shared" si="10"/>
        <v>7.6333304242339377</v>
      </c>
      <c r="V35" s="5">
        <v>4</v>
      </c>
      <c r="W35" s="35">
        <f t="shared" si="7"/>
        <v>2.3452078799117149</v>
      </c>
      <c r="X35" s="35">
        <f t="shared" si="7"/>
        <v>2.3452078799117149</v>
      </c>
      <c r="Y35" s="35">
        <f t="shared" si="7"/>
        <v>2.3452078799117149</v>
      </c>
      <c r="Z35" s="35">
        <f t="shared" si="11"/>
        <v>7.0356236397351442</v>
      </c>
    </row>
    <row r="36" spans="1:26" ht="15.75">
      <c r="A36" s="5">
        <v>5</v>
      </c>
      <c r="B36" s="35">
        <f t="shared" si="4"/>
        <v>2.3452078799117149</v>
      </c>
      <c r="C36" s="35">
        <f t="shared" si="4"/>
        <v>2.3452078799117149</v>
      </c>
      <c r="D36" s="35">
        <f t="shared" si="4"/>
        <v>1.8708286933869707</v>
      </c>
      <c r="E36" s="35">
        <f t="shared" si="8"/>
        <v>6.5612444532104002</v>
      </c>
      <c r="H36" s="5">
        <v>5</v>
      </c>
      <c r="I36" s="35">
        <f t="shared" si="5"/>
        <v>2.5495097567963922</v>
      </c>
      <c r="J36" s="35">
        <f t="shared" si="5"/>
        <v>2.5495097567963922</v>
      </c>
      <c r="K36" s="35">
        <f t="shared" si="5"/>
        <v>2.5495097567963922</v>
      </c>
      <c r="L36" s="35">
        <f t="shared" si="9"/>
        <v>7.6485292703891767</v>
      </c>
      <c r="O36" s="5">
        <v>5</v>
      </c>
      <c r="P36" s="35">
        <f t="shared" si="6"/>
        <v>2.7386127875258306</v>
      </c>
      <c r="Q36" s="35">
        <f t="shared" si="6"/>
        <v>2.3452078799117149</v>
      </c>
      <c r="R36" s="35">
        <f t="shared" si="6"/>
        <v>2.5495097567963922</v>
      </c>
      <c r="S36" s="35">
        <f t="shared" si="10"/>
        <v>7.6333304242339377</v>
      </c>
      <c r="V36" s="5">
        <v>5</v>
      </c>
      <c r="W36" s="35">
        <f t="shared" si="7"/>
        <v>2.3452078799117149</v>
      </c>
      <c r="X36" s="35">
        <f t="shared" si="7"/>
        <v>2.3452078799117149</v>
      </c>
      <c r="Y36" s="35">
        <f t="shared" si="7"/>
        <v>2.3452078799117149</v>
      </c>
      <c r="Z36" s="35">
        <f t="shared" si="11"/>
        <v>7.0356236397351442</v>
      </c>
    </row>
    <row r="37" spans="1:26" ht="15.75">
      <c r="A37" s="5">
        <v>6</v>
      </c>
      <c r="B37" s="35">
        <f t="shared" si="4"/>
        <v>2.5495097567963922</v>
      </c>
      <c r="C37" s="35">
        <f t="shared" si="4"/>
        <v>2.1213203435596424</v>
      </c>
      <c r="D37" s="35">
        <f t="shared" si="4"/>
        <v>2.3452078799117149</v>
      </c>
      <c r="E37" s="35">
        <f t="shared" si="8"/>
        <v>7.0160379802677504</v>
      </c>
      <c r="H37" s="5">
        <v>6</v>
      </c>
      <c r="I37" s="35">
        <f t="shared" si="5"/>
        <v>2.5495097567963922</v>
      </c>
      <c r="J37" s="35">
        <f t="shared" si="5"/>
        <v>2.3452078799117149</v>
      </c>
      <c r="K37" s="35">
        <f t="shared" si="5"/>
        <v>2.3452078799117149</v>
      </c>
      <c r="L37" s="35">
        <f t="shared" si="9"/>
        <v>7.239925516619822</v>
      </c>
      <c r="O37" s="5">
        <v>6</v>
      </c>
      <c r="P37" s="35">
        <f t="shared" si="6"/>
        <v>2.3452078799117149</v>
      </c>
      <c r="Q37" s="35">
        <f t="shared" si="6"/>
        <v>2.5495097567963922</v>
      </c>
      <c r="R37" s="35">
        <f t="shared" si="6"/>
        <v>2.5495097567963922</v>
      </c>
      <c r="S37" s="35">
        <f t="shared" si="10"/>
        <v>7.4442273935044989</v>
      </c>
      <c r="V37" s="5">
        <v>6</v>
      </c>
      <c r="W37" s="35">
        <f t="shared" si="7"/>
        <v>2.5495097567963922</v>
      </c>
      <c r="X37" s="35">
        <f t="shared" si="7"/>
        <v>2.3452078799117149</v>
      </c>
      <c r="Y37" s="35">
        <f t="shared" si="7"/>
        <v>2.5495097567963922</v>
      </c>
      <c r="Z37" s="35">
        <f t="shared" si="11"/>
        <v>7.4442273935044989</v>
      </c>
    </row>
    <row r="38" spans="1:26" ht="15.75">
      <c r="A38" s="5">
        <v>7</v>
      </c>
      <c r="B38" s="35">
        <f t="shared" si="4"/>
        <v>2.5495097567963922</v>
      </c>
      <c r="C38" s="35">
        <f t="shared" si="4"/>
        <v>2.1213203435596424</v>
      </c>
      <c r="D38" s="35">
        <f t="shared" si="4"/>
        <v>2.5495097567963922</v>
      </c>
      <c r="E38" s="35">
        <f t="shared" si="8"/>
        <v>7.2203398571524273</v>
      </c>
      <c r="H38" s="5">
        <v>7</v>
      </c>
      <c r="I38" s="35">
        <f t="shared" si="5"/>
        <v>2.7386127875258306</v>
      </c>
      <c r="J38" s="35">
        <f t="shared" si="5"/>
        <v>2.5495097567963922</v>
      </c>
      <c r="K38" s="35">
        <f t="shared" si="5"/>
        <v>2.5495097567963922</v>
      </c>
      <c r="L38" s="35">
        <f t="shared" si="9"/>
        <v>7.8376323011186146</v>
      </c>
      <c r="O38" s="5">
        <v>7</v>
      </c>
      <c r="P38" s="35">
        <f t="shared" si="6"/>
        <v>2.1213203435596424</v>
      </c>
      <c r="Q38" s="35">
        <f t="shared" si="6"/>
        <v>2.3452078799117149</v>
      </c>
      <c r="R38" s="35">
        <f t="shared" si="6"/>
        <v>2.1213203435596424</v>
      </c>
      <c r="S38" s="35">
        <f t="shared" si="10"/>
        <v>6.5878485670309992</v>
      </c>
      <c r="V38" s="5">
        <v>7</v>
      </c>
      <c r="W38" s="35">
        <f t="shared" si="7"/>
        <v>2.3452078799117149</v>
      </c>
      <c r="X38" s="35">
        <f t="shared" si="7"/>
        <v>1.8708286933869707</v>
      </c>
      <c r="Y38" s="35">
        <f t="shared" si="7"/>
        <v>2.3452078799117149</v>
      </c>
      <c r="Z38" s="35">
        <f t="shared" si="11"/>
        <v>6.5612444532104011</v>
      </c>
    </row>
    <row r="39" spans="1:26" ht="15.75">
      <c r="A39" s="5">
        <v>8</v>
      </c>
      <c r="B39" s="35">
        <f t="shared" si="4"/>
        <v>2.3452078799117149</v>
      </c>
      <c r="C39" s="35">
        <f t="shared" si="4"/>
        <v>1.8708286933869707</v>
      </c>
      <c r="D39" s="35">
        <f t="shared" si="4"/>
        <v>2.3452078799117149</v>
      </c>
      <c r="E39" s="35">
        <f t="shared" si="8"/>
        <v>6.5612444532104011</v>
      </c>
      <c r="H39" s="5">
        <v>8</v>
      </c>
      <c r="I39" s="35">
        <f t="shared" si="5"/>
        <v>2.5495097567963922</v>
      </c>
      <c r="J39" s="35">
        <f t="shared" si="5"/>
        <v>2.5495097567963922</v>
      </c>
      <c r="K39" s="35">
        <f t="shared" si="5"/>
        <v>2.7386127875258306</v>
      </c>
      <c r="L39" s="35">
        <f t="shared" si="9"/>
        <v>7.8376323011186155</v>
      </c>
      <c r="O39" s="5">
        <v>8</v>
      </c>
      <c r="P39" s="35">
        <f t="shared" si="6"/>
        <v>2.1213203435596424</v>
      </c>
      <c r="Q39" s="35">
        <f t="shared" si="6"/>
        <v>2.3452078799117149</v>
      </c>
      <c r="R39" s="35">
        <f t="shared" si="6"/>
        <v>2.1213203435596424</v>
      </c>
      <c r="S39" s="35">
        <f t="shared" si="10"/>
        <v>6.5878485670309992</v>
      </c>
      <c r="V39" s="5">
        <v>8</v>
      </c>
      <c r="W39" s="35">
        <f t="shared" si="7"/>
        <v>2.3452078799117149</v>
      </c>
      <c r="X39" s="35">
        <f t="shared" si="7"/>
        <v>1.8708286933869707</v>
      </c>
      <c r="Y39" s="35">
        <f t="shared" si="7"/>
        <v>2.3452078799117149</v>
      </c>
      <c r="Z39" s="35">
        <f t="shared" si="11"/>
        <v>6.5612444532104011</v>
      </c>
    </row>
    <row r="40" spans="1:26" ht="15.75">
      <c r="A40" s="5">
        <v>9</v>
      </c>
      <c r="B40" s="35">
        <f t="shared" si="4"/>
        <v>2.3452078799117149</v>
      </c>
      <c r="C40" s="35">
        <f t="shared" si="4"/>
        <v>2.3452078799117149</v>
      </c>
      <c r="D40" s="35">
        <f t="shared" si="4"/>
        <v>1.5811388300841898</v>
      </c>
      <c r="E40" s="35">
        <f t="shared" si="8"/>
        <v>6.2715545899076197</v>
      </c>
      <c r="H40" s="5">
        <v>9</v>
      </c>
      <c r="I40" s="35">
        <f t="shared" si="5"/>
        <v>2.5495097567963922</v>
      </c>
      <c r="J40" s="35">
        <f t="shared" si="5"/>
        <v>2.5495097567963922</v>
      </c>
      <c r="K40" s="35">
        <f t="shared" si="5"/>
        <v>2.5495097567963922</v>
      </c>
      <c r="L40" s="35">
        <f t="shared" si="9"/>
        <v>7.6485292703891767</v>
      </c>
      <c r="O40" s="5">
        <v>9</v>
      </c>
      <c r="P40" s="35">
        <f t="shared" si="6"/>
        <v>1.5811388300841898</v>
      </c>
      <c r="Q40" s="35">
        <f t="shared" si="6"/>
        <v>1.8708286933869707</v>
      </c>
      <c r="R40" s="35">
        <f t="shared" si="6"/>
        <v>1.2247448713915889</v>
      </c>
      <c r="S40" s="35">
        <f t="shared" si="10"/>
        <v>4.6767123948627489</v>
      </c>
      <c r="V40" s="5">
        <v>9</v>
      </c>
      <c r="W40" s="35">
        <f t="shared" si="7"/>
        <v>1.5811388300841898</v>
      </c>
      <c r="X40" s="35">
        <f t="shared" si="7"/>
        <v>1.5811388300841898</v>
      </c>
      <c r="Y40" s="35">
        <f t="shared" si="7"/>
        <v>1.8708286933869707</v>
      </c>
      <c r="Z40" s="35">
        <f t="shared" si="11"/>
        <v>5.0331063535553504</v>
      </c>
    </row>
    <row r="41" spans="1:26" ht="15.75">
      <c r="A41" s="5">
        <v>10</v>
      </c>
      <c r="B41" s="35">
        <f t="shared" si="4"/>
        <v>2.5495097567963922</v>
      </c>
      <c r="C41" s="35">
        <f t="shared" si="4"/>
        <v>2.3452078799117149</v>
      </c>
      <c r="D41" s="35">
        <f t="shared" si="4"/>
        <v>1.8708286933869707</v>
      </c>
      <c r="E41" s="35">
        <f t="shared" si="8"/>
        <v>6.7655463300950771</v>
      </c>
      <c r="H41" s="5">
        <v>10</v>
      </c>
      <c r="I41" s="35">
        <f t="shared" si="5"/>
        <v>2.7386127875258306</v>
      </c>
      <c r="J41" s="35">
        <f t="shared" si="5"/>
        <v>2.5495097567963922</v>
      </c>
      <c r="K41" s="35">
        <f t="shared" si="5"/>
        <v>2.7386127875258306</v>
      </c>
      <c r="L41" s="35">
        <f t="shared" si="9"/>
        <v>8.0267353318480534</v>
      </c>
      <c r="O41" s="5">
        <v>10</v>
      </c>
      <c r="P41" s="35">
        <f t="shared" si="6"/>
        <v>1.8708286933869707</v>
      </c>
      <c r="Q41" s="35">
        <f t="shared" si="6"/>
        <v>1.8708286933869707</v>
      </c>
      <c r="R41" s="35">
        <f t="shared" si="6"/>
        <v>1.5811388300841898</v>
      </c>
      <c r="S41" s="35">
        <f t="shared" si="10"/>
        <v>5.3227962168581309</v>
      </c>
      <c r="V41" s="5">
        <v>10</v>
      </c>
      <c r="W41" s="35">
        <f t="shared" si="7"/>
        <v>1.5811388300841898</v>
      </c>
      <c r="X41" s="35">
        <f t="shared" si="7"/>
        <v>1.8708286933869707</v>
      </c>
      <c r="Y41" s="35">
        <f t="shared" si="7"/>
        <v>1.5811388300841898</v>
      </c>
      <c r="Z41" s="35">
        <f t="shared" si="11"/>
        <v>5.0331063535553504</v>
      </c>
    </row>
    <row r="42" spans="1:26" ht="15.75">
      <c r="A42" s="5">
        <v>11</v>
      </c>
      <c r="B42" s="35">
        <f t="shared" si="4"/>
        <v>2.5495097567963922</v>
      </c>
      <c r="C42" s="35">
        <f t="shared" si="4"/>
        <v>2.3452078799117149</v>
      </c>
      <c r="D42" s="35">
        <f t="shared" si="4"/>
        <v>2.3452078799117149</v>
      </c>
      <c r="E42" s="35">
        <f t="shared" si="8"/>
        <v>7.239925516619822</v>
      </c>
      <c r="H42" s="5">
        <v>11</v>
      </c>
      <c r="I42" s="35">
        <f t="shared" si="5"/>
        <v>2.5495097567963922</v>
      </c>
      <c r="J42" s="35">
        <f t="shared" si="5"/>
        <v>2.3452078799117149</v>
      </c>
      <c r="K42" s="35">
        <f t="shared" si="5"/>
        <v>2.3452078799117149</v>
      </c>
      <c r="L42" s="35">
        <f t="shared" si="9"/>
        <v>7.239925516619822</v>
      </c>
      <c r="O42" s="5">
        <v>11</v>
      </c>
      <c r="P42" s="35">
        <f t="shared" si="6"/>
        <v>1.8708286933869707</v>
      </c>
      <c r="Q42" s="35">
        <f t="shared" si="6"/>
        <v>2.1213203435596424</v>
      </c>
      <c r="R42" s="35">
        <f t="shared" si="6"/>
        <v>2.3452078799117149</v>
      </c>
      <c r="S42" s="35">
        <f t="shared" si="10"/>
        <v>6.3373569168583277</v>
      </c>
      <c r="V42" s="5">
        <v>11</v>
      </c>
      <c r="W42" s="35">
        <f t="shared" si="7"/>
        <v>1.8708286933869707</v>
      </c>
      <c r="X42" s="35">
        <f t="shared" si="7"/>
        <v>1.5811388300841898</v>
      </c>
      <c r="Y42" s="35">
        <f t="shared" si="7"/>
        <v>1.8708286933869707</v>
      </c>
      <c r="Z42" s="35">
        <f t="shared" si="11"/>
        <v>5.3227962168581309</v>
      </c>
    </row>
    <row r="43" spans="1:26" ht="15.75">
      <c r="A43" s="5">
        <v>12</v>
      </c>
      <c r="B43" s="35">
        <f t="shared" si="4"/>
        <v>2.5495097567963922</v>
      </c>
      <c r="C43" s="35">
        <f t="shared" si="4"/>
        <v>2.1213203435596424</v>
      </c>
      <c r="D43" s="35">
        <f t="shared" si="4"/>
        <v>2.3452078799117149</v>
      </c>
      <c r="E43" s="35">
        <f t="shared" si="8"/>
        <v>7.0160379802677504</v>
      </c>
      <c r="H43" s="5">
        <v>12</v>
      </c>
      <c r="I43" s="35">
        <f t="shared" si="5"/>
        <v>2.3452078799117149</v>
      </c>
      <c r="J43" s="35">
        <f t="shared" si="5"/>
        <v>2.5495097567963922</v>
      </c>
      <c r="K43" s="35">
        <f t="shared" si="5"/>
        <v>2.1213203435596424</v>
      </c>
      <c r="L43" s="35">
        <f t="shared" si="9"/>
        <v>7.0160379802677486</v>
      </c>
      <c r="O43" s="5">
        <v>12</v>
      </c>
      <c r="P43" s="35">
        <f t="shared" si="6"/>
        <v>2.1213203435596424</v>
      </c>
      <c r="Q43" s="35">
        <f t="shared" si="6"/>
        <v>2.3452078799117149</v>
      </c>
      <c r="R43" s="35">
        <f t="shared" si="6"/>
        <v>2.3452078799117149</v>
      </c>
      <c r="S43" s="35">
        <f t="shared" si="10"/>
        <v>6.8117361033830726</v>
      </c>
      <c r="V43" s="5">
        <v>12</v>
      </c>
      <c r="W43" s="35">
        <f t="shared" si="7"/>
        <v>2.3452078799117149</v>
      </c>
      <c r="X43" s="35">
        <f t="shared" si="7"/>
        <v>1.5811388300841898</v>
      </c>
      <c r="Y43" s="35">
        <f t="shared" si="7"/>
        <v>1.5811388300841898</v>
      </c>
      <c r="Z43" s="35">
        <f t="shared" si="11"/>
        <v>5.5074855400800944</v>
      </c>
    </row>
    <row r="44" spans="1:26" ht="15.75">
      <c r="A44" s="5">
        <v>13</v>
      </c>
      <c r="B44" s="35">
        <f t="shared" si="4"/>
        <v>2.1213203435596424</v>
      </c>
      <c r="C44" s="35">
        <f t="shared" si="4"/>
        <v>1.5811388300841898</v>
      </c>
      <c r="D44" s="35">
        <f t="shared" si="4"/>
        <v>2.5495097567963922</v>
      </c>
      <c r="E44" s="35">
        <f t="shared" si="8"/>
        <v>6.2519689304402242</v>
      </c>
      <c r="H44" s="5">
        <v>13</v>
      </c>
      <c r="I44" s="35">
        <f t="shared" si="5"/>
        <v>2.5495097567963922</v>
      </c>
      <c r="J44" s="35">
        <f t="shared" si="5"/>
        <v>2.3452078799117149</v>
      </c>
      <c r="K44" s="35">
        <f t="shared" si="5"/>
        <v>2.3452078799117149</v>
      </c>
      <c r="L44" s="35">
        <f t="shared" si="9"/>
        <v>7.239925516619822</v>
      </c>
      <c r="O44" s="5">
        <v>13</v>
      </c>
      <c r="P44" s="35">
        <f t="shared" si="6"/>
        <v>2.1213203435596424</v>
      </c>
      <c r="Q44" s="35">
        <f t="shared" si="6"/>
        <v>2.1213203435596424</v>
      </c>
      <c r="R44" s="35">
        <f t="shared" si="6"/>
        <v>2.1213203435596424</v>
      </c>
      <c r="S44" s="35">
        <f t="shared" si="10"/>
        <v>6.3639610306789276</v>
      </c>
      <c r="V44" s="5">
        <v>13</v>
      </c>
      <c r="W44" s="35">
        <f t="shared" si="7"/>
        <v>1.8708286933869707</v>
      </c>
      <c r="X44" s="35">
        <f t="shared" si="7"/>
        <v>2.3452078799117149</v>
      </c>
      <c r="Y44" s="35">
        <f t="shared" si="7"/>
        <v>2.3452078799117149</v>
      </c>
      <c r="Z44" s="35">
        <f t="shared" si="11"/>
        <v>6.5612444532104011</v>
      </c>
    </row>
    <row r="45" spans="1:26" ht="15.75">
      <c r="A45" s="5">
        <v>14</v>
      </c>
      <c r="B45" s="35">
        <f t="shared" si="4"/>
        <v>2.3452078799117149</v>
      </c>
      <c r="C45" s="35">
        <f t="shared" si="4"/>
        <v>1.8708286933869707</v>
      </c>
      <c r="D45" s="35">
        <f t="shared" si="4"/>
        <v>2.7386127875258306</v>
      </c>
      <c r="E45" s="35">
        <f t="shared" si="8"/>
        <v>6.9546493608245168</v>
      </c>
      <c r="H45" s="5">
        <v>14</v>
      </c>
      <c r="I45" s="35">
        <f t="shared" si="5"/>
        <v>2.5495097567963922</v>
      </c>
      <c r="J45" s="35">
        <f t="shared" si="5"/>
        <v>2.5495097567963922</v>
      </c>
      <c r="K45" s="35">
        <f t="shared" si="5"/>
        <v>2.5495097567963922</v>
      </c>
      <c r="L45" s="35">
        <f t="shared" si="9"/>
        <v>7.6485292703891767</v>
      </c>
      <c r="O45" s="5">
        <v>14</v>
      </c>
      <c r="P45" s="35">
        <f t="shared" si="6"/>
        <v>1.8708286933869707</v>
      </c>
      <c r="Q45" s="35">
        <f t="shared" si="6"/>
        <v>2.1213203435596424</v>
      </c>
      <c r="R45" s="35">
        <f t="shared" si="6"/>
        <v>2.3452078799117149</v>
      </c>
      <c r="S45" s="35">
        <f t="shared" si="10"/>
        <v>6.3373569168583277</v>
      </c>
      <c r="V45" s="5">
        <v>14</v>
      </c>
      <c r="W45" s="35">
        <f t="shared" si="7"/>
        <v>2.1213203435596424</v>
      </c>
      <c r="X45" s="35">
        <f t="shared" si="7"/>
        <v>2.3452078799117149</v>
      </c>
      <c r="Y45" s="35">
        <f t="shared" si="7"/>
        <v>2.1213203435596424</v>
      </c>
      <c r="Z45" s="35">
        <f t="shared" si="11"/>
        <v>6.5878485670309992</v>
      </c>
    </row>
    <row r="46" spans="1:26" ht="15.75">
      <c r="A46" s="5">
        <v>15</v>
      </c>
      <c r="B46" s="35">
        <f t="shared" si="4"/>
        <v>2.5495097567963922</v>
      </c>
      <c r="C46" s="35">
        <f t="shared" si="4"/>
        <v>1.8708286933869707</v>
      </c>
      <c r="D46" s="35">
        <f t="shared" si="4"/>
        <v>2.3452078799117149</v>
      </c>
      <c r="E46" s="35">
        <f t="shared" si="8"/>
        <v>6.7655463300950771</v>
      </c>
      <c r="H46" s="5">
        <v>15</v>
      </c>
      <c r="I46" s="35">
        <f t="shared" si="5"/>
        <v>2.5495097567963922</v>
      </c>
      <c r="J46" s="35">
        <f t="shared" si="5"/>
        <v>2.1213203435596424</v>
      </c>
      <c r="K46" s="35">
        <f t="shared" si="5"/>
        <v>2.3452078799117149</v>
      </c>
      <c r="L46" s="35">
        <f t="shared" si="9"/>
        <v>7.0160379802677504</v>
      </c>
      <c r="O46" s="5">
        <v>15</v>
      </c>
      <c r="P46" s="35">
        <f t="shared" si="6"/>
        <v>2.1213203435596424</v>
      </c>
      <c r="Q46" s="35">
        <f t="shared" si="6"/>
        <v>2.1213203435596424</v>
      </c>
      <c r="R46" s="35">
        <f t="shared" si="6"/>
        <v>1.8708286933869707</v>
      </c>
      <c r="S46" s="35">
        <f t="shared" si="10"/>
        <v>6.1134693805062552</v>
      </c>
      <c r="V46" s="5">
        <v>15</v>
      </c>
      <c r="W46" s="35">
        <f t="shared" si="7"/>
        <v>2.1213203435596424</v>
      </c>
      <c r="X46" s="35">
        <f t="shared" si="7"/>
        <v>1.8708286933869707</v>
      </c>
      <c r="Y46" s="35">
        <f t="shared" si="7"/>
        <v>1.8708286933869707</v>
      </c>
      <c r="Z46" s="35">
        <f t="shared" si="11"/>
        <v>5.8629777303335837</v>
      </c>
    </row>
    <row r="47" spans="1:26" ht="15.75">
      <c r="A47" s="2">
        <v>16</v>
      </c>
      <c r="B47" s="35">
        <f t="shared" si="4"/>
        <v>2.3452078799117149</v>
      </c>
      <c r="C47" s="35">
        <f t="shared" si="4"/>
        <v>1.8708286933869707</v>
      </c>
      <c r="D47" s="35">
        <f t="shared" si="4"/>
        <v>2.3452078799117149</v>
      </c>
      <c r="E47" s="35">
        <f t="shared" si="8"/>
        <v>6.5612444532104011</v>
      </c>
      <c r="H47" s="2">
        <v>16</v>
      </c>
      <c r="I47" s="35">
        <f t="shared" si="5"/>
        <v>2.3452078799117149</v>
      </c>
      <c r="J47" s="35">
        <f t="shared" si="5"/>
        <v>2.3452078799117149</v>
      </c>
      <c r="K47" s="35">
        <f t="shared" si="5"/>
        <v>2.1213203435596424</v>
      </c>
      <c r="L47" s="35">
        <f t="shared" si="9"/>
        <v>6.8117361033830726</v>
      </c>
      <c r="O47" s="2">
        <v>16</v>
      </c>
      <c r="P47" s="35">
        <f t="shared" si="6"/>
        <v>1.8708286933869707</v>
      </c>
      <c r="Q47" s="35">
        <f t="shared" si="6"/>
        <v>2.1213203435596424</v>
      </c>
      <c r="R47" s="35">
        <f t="shared" si="6"/>
        <v>1.8708286933869707</v>
      </c>
      <c r="S47" s="35">
        <f t="shared" si="10"/>
        <v>5.8629777303335837</v>
      </c>
      <c r="V47" s="2">
        <v>16</v>
      </c>
      <c r="W47" s="35">
        <f t="shared" si="7"/>
        <v>2.1213203435596424</v>
      </c>
      <c r="X47" s="35">
        <f t="shared" si="7"/>
        <v>1.8708286933869707</v>
      </c>
      <c r="Y47" s="35">
        <f t="shared" si="7"/>
        <v>2.1213203435596424</v>
      </c>
      <c r="Z47" s="35">
        <f t="shared" si="11"/>
        <v>6.1134693805062561</v>
      </c>
    </row>
    <row r="48" spans="1:26" ht="15.75">
      <c r="A48" s="2">
        <v>17</v>
      </c>
      <c r="B48" s="35">
        <f t="shared" si="4"/>
        <v>2.1213203435596424</v>
      </c>
      <c r="C48" s="35">
        <f t="shared" si="4"/>
        <v>2.3452078799117149</v>
      </c>
      <c r="D48" s="35">
        <f t="shared" si="4"/>
        <v>2.1213203435596424</v>
      </c>
      <c r="E48" s="35">
        <f t="shared" si="8"/>
        <v>6.5878485670309992</v>
      </c>
      <c r="H48" s="2">
        <v>17</v>
      </c>
      <c r="I48" s="35">
        <f t="shared" si="5"/>
        <v>2.5495097567963922</v>
      </c>
      <c r="J48" s="35">
        <f t="shared" si="5"/>
        <v>2.3452078799117149</v>
      </c>
      <c r="K48" s="35">
        <f t="shared" si="5"/>
        <v>2.3452078799117149</v>
      </c>
      <c r="L48" s="35">
        <f t="shared" si="9"/>
        <v>7.239925516619822</v>
      </c>
      <c r="O48" s="2">
        <v>17</v>
      </c>
      <c r="P48" s="35">
        <f t="shared" si="6"/>
        <v>2.5495097567963922</v>
      </c>
      <c r="Q48" s="35">
        <f t="shared" si="6"/>
        <v>2.3452078799117149</v>
      </c>
      <c r="R48" s="35">
        <f t="shared" si="6"/>
        <v>2.5495097567963922</v>
      </c>
      <c r="S48" s="35">
        <f t="shared" si="10"/>
        <v>7.4442273935044989</v>
      </c>
      <c r="V48" s="2">
        <v>17</v>
      </c>
      <c r="W48" s="35">
        <f t="shared" si="7"/>
        <v>2.5495097567963922</v>
      </c>
      <c r="X48" s="35">
        <f t="shared" si="7"/>
        <v>1.8708286933869707</v>
      </c>
      <c r="Y48" s="35">
        <f t="shared" si="7"/>
        <v>2.3452078799117149</v>
      </c>
      <c r="Z48" s="35">
        <f t="shared" si="11"/>
        <v>6.7655463300950771</v>
      </c>
    </row>
    <row r="49" spans="1:26" ht="15.75">
      <c r="A49" s="2">
        <v>18</v>
      </c>
      <c r="B49" s="35">
        <f t="shared" si="4"/>
        <v>2.1213203435596424</v>
      </c>
      <c r="C49" s="35">
        <f t="shared" si="4"/>
        <v>2.3452078799117149</v>
      </c>
      <c r="D49" s="35">
        <f t="shared" si="4"/>
        <v>2.1213203435596424</v>
      </c>
      <c r="E49" s="35">
        <f t="shared" si="8"/>
        <v>6.5878485670309992</v>
      </c>
      <c r="H49" s="2">
        <v>18</v>
      </c>
      <c r="I49" s="35">
        <f t="shared" si="5"/>
        <v>2.3452078799117149</v>
      </c>
      <c r="J49" s="35">
        <f t="shared" si="5"/>
        <v>2.5495097567963922</v>
      </c>
      <c r="K49" s="35">
        <f t="shared" si="5"/>
        <v>2.5495097567963922</v>
      </c>
      <c r="L49" s="35">
        <f t="shared" si="9"/>
        <v>7.4442273935044989</v>
      </c>
      <c r="O49" s="2">
        <v>18</v>
      </c>
      <c r="P49" s="35">
        <f t="shared" si="6"/>
        <v>2.5495097567963922</v>
      </c>
      <c r="Q49" s="35">
        <f t="shared" si="6"/>
        <v>2.3452078799117149</v>
      </c>
      <c r="R49" s="35">
        <f t="shared" si="6"/>
        <v>2.5495097567963922</v>
      </c>
      <c r="S49" s="35">
        <f t="shared" si="10"/>
        <v>7.4442273935044989</v>
      </c>
      <c r="V49" s="2">
        <v>18</v>
      </c>
      <c r="W49" s="35">
        <f t="shared" si="7"/>
        <v>2.5495097567963922</v>
      </c>
      <c r="X49" s="35">
        <f t="shared" si="7"/>
        <v>1.8708286933869707</v>
      </c>
      <c r="Y49" s="35">
        <f t="shared" si="7"/>
        <v>2.3452078799117149</v>
      </c>
      <c r="Z49" s="35">
        <f t="shared" si="11"/>
        <v>6.7655463300950771</v>
      </c>
    </row>
    <row r="50" spans="1:26" ht="15.75">
      <c r="A50" s="2">
        <v>19</v>
      </c>
      <c r="B50" s="35">
        <f t="shared" si="4"/>
        <v>2.5495097567963922</v>
      </c>
      <c r="C50" s="35">
        <f t="shared" si="4"/>
        <v>2.1213203435596424</v>
      </c>
      <c r="D50" s="35">
        <f t="shared" si="4"/>
        <v>2.5495097567963922</v>
      </c>
      <c r="E50" s="35">
        <f t="shared" si="8"/>
        <v>7.2203398571524273</v>
      </c>
      <c r="H50" s="2">
        <v>19</v>
      </c>
      <c r="I50" s="35">
        <f t="shared" si="5"/>
        <v>2.5495097567963922</v>
      </c>
      <c r="J50" s="35">
        <f t="shared" si="5"/>
        <v>2.3452078799117149</v>
      </c>
      <c r="K50" s="35">
        <f t="shared" si="5"/>
        <v>2.5495097567963922</v>
      </c>
      <c r="L50" s="35">
        <f t="shared" si="9"/>
        <v>7.4442273935044989</v>
      </c>
      <c r="O50" s="2">
        <v>19</v>
      </c>
      <c r="P50" s="35">
        <f t="shared" si="6"/>
        <v>2.5495097567963922</v>
      </c>
      <c r="Q50" s="35">
        <f t="shared" si="6"/>
        <v>2.3452078799117149</v>
      </c>
      <c r="R50" s="35">
        <f t="shared" si="6"/>
        <v>2.3452078799117149</v>
      </c>
      <c r="S50" s="35">
        <f t="shared" si="10"/>
        <v>7.239925516619822</v>
      </c>
      <c r="V50" s="2">
        <v>19</v>
      </c>
      <c r="W50" s="35">
        <f t="shared" si="7"/>
        <v>2.3452078799117149</v>
      </c>
      <c r="X50" s="35">
        <f t="shared" si="7"/>
        <v>2.3452078799117149</v>
      </c>
      <c r="Y50" s="35">
        <f t="shared" si="7"/>
        <v>2.5495097567963922</v>
      </c>
      <c r="Z50" s="35">
        <f t="shared" si="11"/>
        <v>7.239925516619822</v>
      </c>
    </row>
    <row r="51" spans="1:26" ht="15.75">
      <c r="A51" s="2">
        <v>20</v>
      </c>
      <c r="B51" s="35">
        <f t="shared" si="4"/>
        <v>2.5495097567963922</v>
      </c>
      <c r="C51" s="35">
        <f t="shared" si="4"/>
        <v>1.5811388300841898</v>
      </c>
      <c r="D51" s="35">
        <f t="shared" si="4"/>
        <v>1.8708286933869707</v>
      </c>
      <c r="E51" s="35">
        <f t="shared" si="8"/>
        <v>6.0014772802675527</v>
      </c>
      <c r="H51" s="2">
        <v>20</v>
      </c>
      <c r="I51" s="35">
        <f t="shared" si="5"/>
        <v>2.7386127875258306</v>
      </c>
      <c r="J51" s="35">
        <f t="shared" si="5"/>
        <v>2.5495097567963922</v>
      </c>
      <c r="K51" s="35">
        <f t="shared" si="5"/>
        <v>2.7386127875258306</v>
      </c>
      <c r="L51" s="35">
        <f t="shared" si="9"/>
        <v>8.0267353318480534</v>
      </c>
      <c r="O51" s="2">
        <v>20</v>
      </c>
      <c r="P51" s="35">
        <f t="shared" si="6"/>
        <v>2.5495097567963922</v>
      </c>
      <c r="Q51" s="35">
        <f t="shared" si="6"/>
        <v>1.2247448713915889</v>
      </c>
      <c r="R51" s="35">
        <f t="shared" si="6"/>
        <v>1.8708286933869707</v>
      </c>
      <c r="S51" s="35">
        <f t="shared" si="10"/>
        <v>5.6450833215749521</v>
      </c>
      <c r="V51" s="2">
        <v>20</v>
      </c>
      <c r="W51" s="35">
        <f t="shared" si="7"/>
        <v>1.8708286933869707</v>
      </c>
      <c r="X51" s="35">
        <f t="shared" si="7"/>
        <v>1.8708286933869707</v>
      </c>
      <c r="Y51" s="35">
        <f t="shared" si="7"/>
        <v>1.8708286933869707</v>
      </c>
      <c r="Z51" s="35">
        <f t="shared" si="11"/>
        <v>5.6124860801609122</v>
      </c>
    </row>
    <row r="52" spans="1:26" ht="15.75">
      <c r="A52" s="3" t="s">
        <v>3</v>
      </c>
      <c r="B52" s="34">
        <f>SUM(B32:B51)</f>
        <v>49.062323573253082</v>
      </c>
      <c r="C52" s="34">
        <f>SUM(C32:C51)</f>
        <v>42.767668824489263</v>
      </c>
      <c r="D52" s="34">
        <f>SUM(D32:D51)</f>
        <v>44.781521608404404</v>
      </c>
      <c r="E52" s="36">
        <f t="shared" si="8"/>
        <v>136.61151400614676</v>
      </c>
      <c r="H52" s="12" t="s">
        <v>3</v>
      </c>
      <c r="I52" s="34">
        <f>SUM(I32:I51)</f>
        <v>51.133701628191552</v>
      </c>
      <c r="J52" s="34">
        <f>SUM(J32:J51)</f>
        <v>48.927590707613668</v>
      </c>
      <c r="K52" s="34">
        <f>SUM(K32:K51)</f>
        <v>49.475314140334589</v>
      </c>
      <c r="L52" s="36">
        <f t="shared" si="9"/>
        <v>149.53660647613981</v>
      </c>
      <c r="O52" s="12" t="s">
        <v>3</v>
      </c>
      <c r="P52" s="34">
        <f>SUM(P32:P51)</f>
        <v>44.931453320199047</v>
      </c>
      <c r="Q52" s="34">
        <f>SUM(Q32:Q51)</f>
        <v>44.104516629206273</v>
      </c>
      <c r="R52" s="34">
        <f>SUM(R32:R51)</f>
        <v>43.702861559860104</v>
      </c>
      <c r="S52" s="36">
        <f t="shared" si="10"/>
        <v>132.73883150926542</v>
      </c>
      <c r="V52" s="12" t="s">
        <v>3</v>
      </c>
      <c r="W52" s="34">
        <f>SUM(W32:W51)</f>
        <v>44.302728714372179</v>
      </c>
      <c r="X52" s="34">
        <f>SUM(X32:X51)</f>
        <v>40.593029420201688</v>
      </c>
      <c r="Y52" s="34">
        <f>SUM(Y32:Y51)</f>
        <v>42.945366587553337</v>
      </c>
      <c r="Z52" s="36">
        <f t="shared" si="11"/>
        <v>127.8411247221272</v>
      </c>
    </row>
    <row r="53" spans="1:26" ht="17.25" customHeight="1">
      <c r="A53" s="3" t="s">
        <v>4</v>
      </c>
      <c r="B53" s="34">
        <f>AVERAGE(B32:B51)</f>
        <v>2.4531161786626541</v>
      </c>
      <c r="C53" s="34">
        <f>AVERAGE(C32:C51)</f>
        <v>2.1383834412244633</v>
      </c>
      <c r="D53" s="34">
        <f>AVERAGE(D32:D51)</f>
        <v>2.2390760804202201</v>
      </c>
      <c r="E53" s="36">
        <f t="shared" si="8"/>
        <v>6.8305757003073371</v>
      </c>
      <c r="H53" s="12" t="s">
        <v>4</v>
      </c>
      <c r="I53" s="34">
        <f>AVERAGE(I32:I51)</f>
        <v>2.5566850814095776</v>
      </c>
      <c r="J53" s="34">
        <f>AVERAGE(J32:J51)</f>
        <v>2.4463795353806832</v>
      </c>
      <c r="K53" s="34">
        <f>AVERAGE(K32:K51)</f>
        <v>2.4737657070167294</v>
      </c>
      <c r="L53" s="36">
        <f t="shared" si="9"/>
        <v>7.4768303238069898</v>
      </c>
      <c r="O53" s="12" t="s">
        <v>4</v>
      </c>
      <c r="P53" s="34">
        <f>AVERAGE(P32:P51)</f>
        <v>2.2465726660099525</v>
      </c>
      <c r="Q53" s="34">
        <f>AVERAGE(Q32:Q51)</f>
        <v>2.2052258314603135</v>
      </c>
      <c r="R53" s="34">
        <f>AVERAGE(R32:R51)</f>
        <v>2.185143077993005</v>
      </c>
      <c r="S53" s="36">
        <f t="shared" si="10"/>
        <v>6.636941575463271</v>
      </c>
      <c r="V53" s="12" t="s">
        <v>4</v>
      </c>
      <c r="W53" s="34">
        <f>AVERAGE(W32:W51)</f>
        <v>2.215136435718609</v>
      </c>
      <c r="X53" s="34">
        <f>AVERAGE(X32:X51)</f>
        <v>2.0296514710100846</v>
      </c>
      <c r="Y53" s="34">
        <f>AVERAGE(Y32:Y51)</f>
        <v>2.1472683293776669</v>
      </c>
      <c r="Z53" s="36">
        <f t="shared" si="11"/>
        <v>6.3920562361063604</v>
      </c>
    </row>
  </sheetData>
  <mergeCells count="24">
    <mergeCell ref="V2:Z2"/>
    <mergeCell ref="V3:V4"/>
    <mergeCell ref="W3:Y3"/>
    <mergeCell ref="Z3:Z4"/>
    <mergeCell ref="V30:V31"/>
    <mergeCell ref="W30:Y30"/>
    <mergeCell ref="O2:S2"/>
    <mergeCell ref="O3:O4"/>
    <mergeCell ref="P3:R3"/>
    <mergeCell ref="S3:S4"/>
    <mergeCell ref="O30:O31"/>
    <mergeCell ref="P30:R30"/>
    <mergeCell ref="H2:L2"/>
    <mergeCell ref="H3:H4"/>
    <mergeCell ref="I3:K3"/>
    <mergeCell ref="L3:L4"/>
    <mergeCell ref="H30:H31"/>
    <mergeCell ref="I30:K30"/>
    <mergeCell ref="A2:E2"/>
    <mergeCell ref="A3:A4"/>
    <mergeCell ref="B3:D3"/>
    <mergeCell ref="E3:E4"/>
    <mergeCell ref="B30:D30"/>
    <mergeCell ref="A30:A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57"/>
  <sheetViews>
    <sheetView topLeftCell="K1" zoomScale="85" zoomScaleNormal="85" workbookViewId="0">
      <selection activeCell="W32" activeCellId="10" sqref="D28 B26:E26 I26:L26 P26:S26 W26:Z26 B32:E53 I32:L53 P32:S52 T57 P53:S53 W32:Z53"/>
    </sheetView>
  </sheetViews>
  <sheetFormatPr defaultRowHeight="15"/>
  <cols>
    <col min="1" max="1" width="12.42578125" customWidth="1"/>
    <col min="2" max="4" width="9.28515625" bestFit="1" customWidth="1"/>
    <col min="5" max="5" width="10.5703125" bestFit="1" customWidth="1"/>
    <col min="8" max="8" width="12.140625" customWidth="1"/>
    <col min="9" max="11" width="9.28515625" bestFit="1" customWidth="1"/>
    <col min="12" max="12" width="10.5703125" bestFit="1" customWidth="1"/>
    <col min="15" max="15" width="13.28515625" customWidth="1"/>
    <col min="16" max="18" width="9.28515625" bestFit="1" customWidth="1"/>
    <col min="19" max="19" width="10.5703125" bestFit="1" customWidth="1"/>
    <col min="22" max="22" width="11.140625" customWidth="1"/>
    <col min="23" max="25" width="9.28515625" bestFit="1" customWidth="1"/>
    <col min="26" max="26" width="10.5703125" bestFit="1" customWidth="1"/>
  </cols>
  <sheetData>
    <row r="1" spans="1:26">
      <c r="A1" t="s">
        <v>11</v>
      </c>
      <c r="H1" s="1" t="s">
        <v>45</v>
      </c>
      <c r="I1" s="1"/>
      <c r="J1" s="1"/>
      <c r="K1" s="1"/>
      <c r="L1" s="1"/>
      <c r="O1" s="1" t="s">
        <v>46</v>
      </c>
      <c r="P1" s="1"/>
      <c r="Q1" s="1"/>
      <c r="R1" s="1"/>
      <c r="S1" s="1"/>
      <c r="V1" s="1" t="s">
        <v>47</v>
      </c>
      <c r="W1" s="1"/>
      <c r="X1" s="1"/>
      <c r="Y1" s="1"/>
      <c r="Z1" s="1"/>
    </row>
    <row r="2" spans="1:26">
      <c r="A2" s="67"/>
      <c r="B2" s="67"/>
      <c r="C2" s="67"/>
      <c r="D2" s="67"/>
      <c r="E2" s="67"/>
      <c r="H2" s="67"/>
      <c r="I2" s="67"/>
      <c r="J2" s="67"/>
      <c r="K2" s="67"/>
      <c r="L2" s="67"/>
      <c r="O2" s="67"/>
      <c r="P2" s="67"/>
      <c r="Q2" s="67"/>
      <c r="R2" s="67"/>
      <c r="S2" s="67"/>
      <c r="V2" s="67"/>
      <c r="W2" s="67"/>
      <c r="X2" s="67"/>
      <c r="Y2" s="67"/>
      <c r="Z2" s="67"/>
    </row>
    <row r="3" spans="1:26" ht="15.75">
      <c r="A3" s="68" t="s">
        <v>0</v>
      </c>
      <c r="B3" s="68" t="s">
        <v>1</v>
      </c>
      <c r="C3" s="68"/>
      <c r="D3" s="68"/>
      <c r="E3" s="68" t="s">
        <v>2</v>
      </c>
      <c r="H3" s="68" t="s">
        <v>0</v>
      </c>
      <c r="I3" s="68" t="s">
        <v>1</v>
      </c>
      <c r="J3" s="68"/>
      <c r="K3" s="68"/>
      <c r="L3" s="68" t="s">
        <v>2</v>
      </c>
      <c r="O3" s="68" t="s">
        <v>0</v>
      </c>
      <c r="P3" s="68" t="s">
        <v>1</v>
      </c>
      <c r="Q3" s="68"/>
      <c r="R3" s="68"/>
      <c r="S3" s="68" t="s">
        <v>2</v>
      </c>
      <c r="V3" s="68" t="s">
        <v>0</v>
      </c>
      <c r="W3" s="68" t="s">
        <v>1</v>
      </c>
      <c r="X3" s="68"/>
      <c r="Y3" s="68"/>
      <c r="Z3" s="68" t="s">
        <v>2</v>
      </c>
    </row>
    <row r="4" spans="1:26" ht="15.75">
      <c r="A4" s="68"/>
      <c r="B4" s="3">
        <v>110</v>
      </c>
      <c r="C4" s="3">
        <v>220</v>
      </c>
      <c r="D4" s="3">
        <v>330</v>
      </c>
      <c r="E4" s="68"/>
      <c r="H4" s="68"/>
      <c r="I4" s="4">
        <v>110</v>
      </c>
      <c r="J4" s="4">
        <v>220</v>
      </c>
      <c r="K4" s="4">
        <v>330</v>
      </c>
      <c r="L4" s="68"/>
      <c r="O4" s="68"/>
      <c r="P4" s="4">
        <v>110</v>
      </c>
      <c r="Q4" s="4">
        <v>220</v>
      </c>
      <c r="R4" s="4">
        <v>330</v>
      </c>
      <c r="S4" s="68"/>
      <c r="V4" s="68"/>
      <c r="W4" s="4">
        <v>110</v>
      </c>
      <c r="X4" s="4">
        <v>220</v>
      </c>
      <c r="Y4" s="4">
        <v>330</v>
      </c>
      <c r="Z4" s="68"/>
    </row>
    <row r="5" spans="1:26" ht="15.75">
      <c r="A5" s="5">
        <v>1</v>
      </c>
      <c r="B5" s="5">
        <v>6</v>
      </c>
      <c r="C5" s="5">
        <v>5</v>
      </c>
      <c r="D5" s="5">
        <v>4</v>
      </c>
      <c r="E5" s="5">
        <f>SUM(B5:D5)</f>
        <v>15</v>
      </c>
      <c r="H5" s="5">
        <v>1</v>
      </c>
      <c r="I5" s="5">
        <v>5</v>
      </c>
      <c r="J5" s="5">
        <v>1</v>
      </c>
      <c r="K5" s="5">
        <v>2</v>
      </c>
      <c r="L5" s="5">
        <f>SUM(I5:K5)</f>
        <v>8</v>
      </c>
      <c r="O5" s="5">
        <v>1</v>
      </c>
      <c r="P5" s="5">
        <v>6</v>
      </c>
      <c r="Q5" s="5">
        <v>2</v>
      </c>
      <c r="R5" s="5">
        <v>4</v>
      </c>
      <c r="S5" s="5">
        <f>SUM(P5:R5)</f>
        <v>12</v>
      </c>
      <c r="V5" s="5">
        <v>1</v>
      </c>
      <c r="W5" s="5">
        <v>5</v>
      </c>
      <c r="X5" s="5">
        <v>4</v>
      </c>
      <c r="Y5" s="5">
        <v>5</v>
      </c>
      <c r="Z5" s="5">
        <f>SUM(W5:Y5)</f>
        <v>14</v>
      </c>
    </row>
    <row r="6" spans="1:26" ht="15.75">
      <c r="A6" s="5">
        <v>2</v>
      </c>
      <c r="B6" s="6">
        <v>6</v>
      </c>
      <c r="C6" s="6">
        <v>5</v>
      </c>
      <c r="D6" s="6">
        <v>4</v>
      </c>
      <c r="E6" s="5">
        <f t="shared" ref="E6:E24" si="0">SUM(B6:D6)</f>
        <v>15</v>
      </c>
      <c r="H6" s="5">
        <v>2</v>
      </c>
      <c r="I6" s="6">
        <v>5</v>
      </c>
      <c r="J6" s="6">
        <v>4</v>
      </c>
      <c r="K6" s="6">
        <v>2</v>
      </c>
      <c r="L6" s="5">
        <f t="shared" ref="L6:L24" si="1">SUM(I6:K6)</f>
        <v>11</v>
      </c>
      <c r="O6" s="5">
        <v>2</v>
      </c>
      <c r="P6" s="6">
        <v>6</v>
      </c>
      <c r="Q6" s="6">
        <v>2</v>
      </c>
      <c r="R6" s="6">
        <v>4</v>
      </c>
      <c r="S6" s="5">
        <f t="shared" ref="S6:S24" si="2">SUM(P6:R6)</f>
        <v>12</v>
      </c>
      <c r="V6" s="5">
        <v>2</v>
      </c>
      <c r="W6" s="6">
        <v>5</v>
      </c>
      <c r="X6" s="6">
        <v>4</v>
      </c>
      <c r="Y6" s="6">
        <v>5</v>
      </c>
      <c r="Z6" s="5">
        <f t="shared" ref="Z6:Z24" si="3">SUM(W6:Y6)</f>
        <v>14</v>
      </c>
    </row>
    <row r="7" spans="1:26" ht="15.75">
      <c r="A7" s="5">
        <v>3</v>
      </c>
      <c r="B7" s="6">
        <v>6</v>
      </c>
      <c r="C7" s="6">
        <v>5</v>
      </c>
      <c r="D7" s="6">
        <v>3</v>
      </c>
      <c r="E7" s="5">
        <f t="shared" si="0"/>
        <v>14</v>
      </c>
      <c r="H7" s="5">
        <v>3</v>
      </c>
      <c r="I7" s="6">
        <v>5</v>
      </c>
      <c r="J7" s="6">
        <v>4</v>
      </c>
      <c r="K7" s="6">
        <v>5</v>
      </c>
      <c r="L7" s="5">
        <f t="shared" si="1"/>
        <v>14</v>
      </c>
      <c r="O7" s="5">
        <v>3</v>
      </c>
      <c r="P7" s="6">
        <v>6</v>
      </c>
      <c r="Q7" s="6">
        <v>5</v>
      </c>
      <c r="R7" s="6">
        <v>6</v>
      </c>
      <c r="S7" s="5">
        <f t="shared" si="2"/>
        <v>17</v>
      </c>
      <c r="V7" s="5">
        <v>3</v>
      </c>
      <c r="W7" s="6">
        <v>5</v>
      </c>
      <c r="X7" s="6">
        <v>6</v>
      </c>
      <c r="Y7" s="6">
        <v>6</v>
      </c>
      <c r="Z7" s="5">
        <f t="shared" si="3"/>
        <v>17</v>
      </c>
    </row>
    <row r="8" spans="1:26" ht="15.75">
      <c r="A8" s="5">
        <v>4</v>
      </c>
      <c r="B8" s="6">
        <v>6</v>
      </c>
      <c r="C8" s="6">
        <v>4</v>
      </c>
      <c r="D8" s="6">
        <v>4</v>
      </c>
      <c r="E8" s="5">
        <f t="shared" si="0"/>
        <v>14</v>
      </c>
      <c r="H8" s="5">
        <v>4</v>
      </c>
      <c r="I8" s="6">
        <v>5</v>
      </c>
      <c r="J8" s="6">
        <v>4</v>
      </c>
      <c r="K8" s="6">
        <v>4</v>
      </c>
      <c r="L8" s="5">
        <f t="shared" si="1"/>
        <v>13</v>
      </c>
      <c r="O8" s="5">
        <v>4</v>
      </c>
      <c r="P8" s="6">
        <v>4</v>
      </c>
      <c r="Q8" s="6">
        <v>5</v>
      </c>
      <c r="R8" s="6">
        <v>6</v>
      </c>
      <c r="S8" s="5">
        <f t="shared" si="2"/>
        <v>15</v>
      </c>
      <c r="V8" s="5">
        <v>4</v>
      </c>
      <c r="W8" s="6">
        <v>6</v>
      </c>
      <c r="X8" s="6">
        <v>4</v>
      </c>
      <c r="Y8" s="6">
        <v>4</v>
      </c>
      <c r="Z8" s="5">
        <f t="shared" si="3"/>
        <v>14</v>
      </c>
    </row>
    <row r="9" spans="1:26" ht="15.75">
      <c r="A9" s="5">
        <v>5</v>
      </c>
      <c r="B9" s="6">
        <v>6</v>
      </c>
      <c r="C9" s="6">
        <v>4</v>
      </c>
      <c r="D9" s="6">
        <v>4</v>
      </c>
      <c r="E9" s="5">
        <f t="shared" si="0"/>
        <v>14</v>
      </c>
      <c r="H9" s="5">
        <v>5</v>
      </c>
      <c r="I9" s="6">
        <v>6</v>
      </c>
      <c r="J9" s="6">
        <v>5</v>
      </c>
      <c r="K9" s="6">
        <v>3</v>
      </c>
      <c r="L9" s="5">
        <f t="shared" si="1"/>
        <v>14</v>
      </c>
      <c r="O9" s="5">
        <v>5</v>
      </c>
      <c r="P9" s="6">
        <v>4</v>
      </c>
      <c r="Q9" s="6">
        <v>5</v>
      </c>
      <c r="R9" s="6">
        <v>6</v>
      </c>
      <c r="S9" s="5">
        <f t="shared" si="2"/>
        <v>15</v>
      </c>
      <c r="V9" s="5">
        <v>5</v>
      </c>
      <c r="W9" s="6">
        <v>6</v>
      </c>
      <c r="X9" s="6">
        <v>4</v>
      </c>
      <c r="Y9" s="6">
        <v>4</v>
      </c>
      <c r="Z9" s="5">
        <f t="shared" si="3"/>
        <v>14</v>
      </c>
    </row>
    <row r="10" spans="1:26" ht="15.75">
      <c r="A10" s="5">
        <v>6</v>
      </c>
      <c r="B10" s="6">
        <v>5</v>
      </c>
      <c r="C10" s="6">
        <v>5</v>
      </c>
      <c r="D10" s="6">
        <v>4</v>
      </c>
      <c r="E10" s="5">
        <f t="shared" si="0"/>
        <v>14</v>
      </c>
      <c r="H10" s="5">
        <v>6</v>
      </c>
      <c r="I10" s="6">
        <v>5</v>
      </c>
      <c r="J10" s="6">
        <v>4</v>
      </c>
      <c r="K10" s="6">
        <v>4</v>
      </c>
      <c r="L10" s="5">
        <f t="shared" si="1"/>
        <v>13</v>
      </c>
      <c r="O10" s="5">
        <v>6</v>
      </c>
      <c r="P10" s="6">
        <v>6</v>
      </c>
      <c r="Q10" s="6">
        <v>7</v>
      </c>
      <c r="R10" s="6">
        <v>5</v>
      </c>
      <c r="S10" s="5">
        <f t="shared" si="2"/>
        <v>18</v>
      </c>
      <c r="V10" s="5">
        <v>6</v>
      </c>
      <c r="W10" s="6">
        <v>5</v>
      </c>
      <c r="X10" s="6">
        <v>3</v>
      </c>
      <c r="Y10" s="6">
        <v>4</v>
      </c>
      <c r="Z10" s="5">
        <f t="shared" si="3"/>
        <v>12</v>
      </c>
    </row>
    <row r="11" spans="1:26" ht="15.75">
      <c r="A11" s="5">
        <v>7</v>
      </c>
      <c r="B11" s="6">
        <v>7</v>
      </c>
      <c r="C11" s="6">
        <v>6</v>
      </c>
      <c r="D11" s="6">
        <v>5</v>
      </c>
      <c r="E11" s="5">
        <f t="shared" si="0"/>
        <v>18</v>
      </c>
      <c r="H11" s="5">
        <v>7</v>
      </c>
      <c r="I11" s="6">
        <v>5</v>
      </c>
      <c r="J11" s="6">
        <v>6</v>
      </c>
      <c r="K11" s="6">
        <v>4</v>
      </c>
      <c r="L11" s="5">
        <f t="shared" si="1"/>
        <v>15</v>
      </c>
      <c r="O11" s="5">
        <v>7</v>
      </c>
      <c r="P11" s="6">
        <v>6</v>
      </c>
      <c r="Q11" s="6">
        <v>7</v>
      </c>
      <c r="R11" s="6">
        <v>5</v>
      </c>
      <c r="S11" s="5">
        <f t="shared" si="2"/>
        <v>18</v>
      </c>
      <c r="V11" s="5">
        <v>7</v>
      </c>
      <c r="W11" s="6">
        <v>6</v>
      </c>
      <c r="X11" s="6">
        <v>4</v>
      </c>
      <c r="Y11" s="6">
        <v>5</v>
      </c>
      <c r="Z11" s="5">
        <f t="shared" si="3"/>
        <v>15</v>
      </c>
    </row>
    <row r="12" spans="1:26" ht="15.75">
      <c r="A12" s="5">
        <v>8</v>
      </c>
      <c r="B12" s="6">
        <v>7</v>
      </c>
      <c r="C12" s="6">
        <v>4</v>
      </c>
      <c r="D12" s="6">
        <v>5</v>
      </c>
      <c r="E12" s="5">
        <f t="shared" si="0"/>
        <v>16</v>
      </c>
      <c r="H12" s="5">
        <v>8</v>
      </c>
      <c r="I12" s="6">
        <v>6</v>
      </c>
      <c r="J12" s="6">
        <v>4</v>
      </c>
      <c r="K12" s="6">
        <v>2</v>
      </c>
      <c r="L12" s="5">
        <f t="shared" si="1"/>
        <v>12</v>
      </c>
      <c r="O12" s="5">
        <v>8</v>
      </c>
      <c r="P12" s="6">
        <v>4</v>
      </c>
      <c r="Q12" s="6">
        <v>4</v>
      </c>
      <c r="R12" s="6">
        <v>2</v>
      </c>
      <c r="S12" s="5">
        <f t="shared" si="2"/>
        <v>10</v>
      </c>
      <c r="V12" s="5">
        <v>8</v>
      </c>
      <c r="W12" s="6">
        <v>7</v>
      </c>
      <c r="X12" s="6">
        <v>7</v>
      </c>
      <c r="Y12" s="6">
        <v>2</v>
      </c>
      <c r="Z12" s="5">
        <f t="shared" si="3"/>
        <v>16</v>
      </c>
    </row>
    <row r="13" spans="1:26" ht="15.75">
      <c r="A13" s="5">
        <v>9</v>
      </c>
      <c r="B13" s="6">
        <v>6</v>
      </c>
      <c r="C13" s="6">
        <v>5</v>
      </c>
      <c r="D13" s="6">
        <v>4</v>
      </c>
      <c r="E13" s="5">
        <f t="shared" si="0"/>
        <v>15</v>
      </c>
      <c r="H13" s="5">
        <v>9</v>
      </c>
      <c r="I13" s="6">
        <v>6</v>
      </c>
      <c r="J13" s="6">
        <v>5</v>
      </c>
      <c r="K13" s="6">
        <v>3</v>
      </c>
      <c r="L13" s="5">
        <f t="shared" si="1"/>
        <v>14</v>
      </c>
      <c r="O13" s="5">
        <v>9</v>
      </c>
      <c r="P13" s="6">
        <v>4</v>
      </c>
      <c r="Q13" s="6">
        <v>4</v>
      </c>
      <c r="R13" s="6">
        <v>4</v>
      </c>
      <c r="S13" s="5">
        <f t="shared" si="2"/>
        <v>12</v>
      </c>
      <c r="V13" s="5">
        <v>9</v>
      </c>
      <c r="W13" s="6">
        <v>1</v>
      </c>
      <c r="X13" s="6">
        <v>4</v>
      </c>
      <c r="Y13" s="6">
        <v>1</v>
      </c>
      <c r="Z13" s="5">
        <f t="shared" si="3"/>
        <v>6</v>
      </c>
    </row>
    <row r="14" spans="1:26" ht="15.75">
      <c r="A14" s="5">
        <v>10</v>
      </c>
      <c r="B14" s="6">
        <v>5</v>
      </c>
      <c r="C14" s="6">
        <v>4</v>
      </c>
      <c r="D14" s="6">
        <v>3</v>
      </c>
      <c r="E14" s="5">
        <f t="shared" si="0"/>
        <v>12</v>
      </c>
      <c r="H14" s="5">
        <v>10</v>
      </c>
      <c r="I14" s="6">
        <v>5</v>
      </c>
      <c r="J14" s="6">
        <v>6</v>
      </c>
      <c r="K14" s="6">
        <v>5</v>
      </c>
      <c r="L14" s="5">
        <f t="shared" si="1"/>
        <v>16</v>
      </c>
      <c r="O14" s="5">
        <v>10</v>
      </c>
      <c r="P14" s="6">
        <v>5</v>
      </c>
      <c r="Q14" s="6">
        <v>7</v>
      </c>
      <c r="R14" s="6">
        <v>5</v>
      </c>
      <c r="S14" s="5">
        <f t="shared" si="2"/>
        <v>17</v>
      </c>
      <c r="V14" s="5">
        <v>10</v>
      </c>
      <c r="W14" s="6">
        <v>6</v>
      </c>
      <c r="X14" s="6">
        <v>6</v>
      </c>
      <c r="Y14" s="6">
        <v>6</v>
      </c>
      <c r="Z14" s="5">
        <f t="shared" si="3"/>
        <v>18</v>
      </c>
    </row>
    <row r="15" spans="1:26" ht="15.75">
      <c r="A15" s="5">
        <v>11</v>
      </c>
      <c r="B15" s="6">
        <v>5</v>
      </c>
      <c r="C15" s="6">
        <v>4</v>
      </c>
      <c r="D15" s="6">
        <v>3</v>
      </c>
      <c r="E15" s="5">
        <f t="shared" si="0"/>
        <v>12</v>
      </c>
      <c r="H15" s="5">
        <v>11</v>
      </c>
      <c r="I15" s="6">
        <v>5</v>
      </c>
      <c r="J15" s="6">
        <v>2</v>
      </c>
      <c r="K15" s="6">
        <v>3</v>
      </c>
      <c r="L15" s="5">
        <f t="shared" si="1"/>
        <v>10</v>
      </c>
      <c r="O15" s="5">
        <v>11</v>
      </c>
      <c r="P15" s="6">
        <v>4</v>
      </c>
      <c r="Q15" s="6">
        <v>6</v>
      </c>
      <c r="R15" s="6">
        <v>5</v>
      </c>
      <c r="S15" s="5">
        <f t="shared" si="2"/>
        <v>15</v>
      </c>
      <c r="V15" s="5">
        <v>11</v>
      </c>
      <c r="W15" s="6">
        <v>3</v>
      </c>
      <c r="X15" s="6">
        <v>4</v>
      </c>
      <c r="Y15" s="6">
        <v>4</v>
      </c>
      <c r="Z15" s="5">
        <f t="shared" si="3"/>
        <v>11</v>
      </c>
    </row>
    <row r="16" spans="1:26" ht="15.75">
      <c r="A16" s="5">
        <v>12</v>
      </c>
      <c r="B16" s="6">
        <v>7</v>
      </c>
      <c r="C16" s="6">
        <v>4</v>
      </c>
      <c r="D16" s="6">
        <v>3</v>
      </c>
      <c r="E16" s="5">
        <f t="shared" si="0"/>
        <v>14</v>
      </c>
      <c r="H16" s="5">
        <v>12</v>
      </c>
      <c r="I16" s="6">
        <v>3</v>
      </c>
      <c r="J16" s="6">
        <v>5</v>
      </c>
      <c r="K16" s="6">
        <v>3</v>
      </c>
      <c r="L16" s="5">
        <f t="shared" si="1"/>
        <v>11</v>
      </c>
      <c r="O16" s="5">
        <v>12</v>
      </c>
      <c r="P16" s="6">
        <v>5</v>
      </c>
      <c r="Q16" s="6">
        <v>6</v>
      </c>
      <c r="R16" s="6">
        <v>5</v>
      </c>
      <c r="S16" s="5">
        <f t="shared" si="2"/>
        <v>16</v>
      </c>
      <c r="V16" s="5">
        <v>12</v>
      </c>
      <c r="W16" s="6">
        <v>2</v>
      </c>
      <c r="X16" s="6">
        <v>5</v>
      </c>
      <c r="Y16" s="6">
        <v>4</v>
      </c>
      <c r="Z16" s="5">
        <f t="shared" si="3"/>
        <v>11</v>
      </c>
    </row>
    <row r="17" spans="1:26" ht="15.75">
      <c r="A17" s="5">
        <v>13</v>
      </c>
      <c r="B17" s="6">
        <v>5</v>
      </c>
      <c r="C17" s="6">
        <v>3</v>
      </c>
      <c r="D17" s="6">
        <v>3</v>
      </c>
      <c r="E17" s="5">
        <f t="shared" si="0"/>
        <v>11</v>
      </c>
      <c r="H17" s="5">
        <v>13</v>
      </c>
      <c r="I17" s="6">
        <v>7</v>
      </c>
      <c r="J17" s="6">
        <v>2</v>
      </c>
      <c r="K17" s="6">
        <v>4</v>
      </c>
      <c r="L17" s="5">
        <f t="shared" si="1"/>
        <v>13</v>
      </c>
      <c r="O17" s="5">
        <v>13</v>
      </c>
      <c r="P17" s="6">
        <v>3</v>
      </c>
      <c r="Q17" s="6">
        <v>6</v>
      </c>
      <c r="R17" s="6">
        <v>7</v>
      </c>
      <c r="S17" s="5">
        <f t="shared" si="2"/>
        <v>16</v>
      </c>
      <c r="V17" s="5">
        <v>13</v>
      </c>
      <c r="W17" s="6">
        <v>3</v>
      </c>
      <c r="X17" s="6">
        <v>5</v>
      </c>
      <c r="Y17" s="6">
        <v>6</v>
      </c>
      <c r="Z17" s="5">
        <f t="shared" si="3"/>
        <v>14</v>
      </c>
    </row>
    <row r="18" spans="1:26" ht="15.75">
      <c r="A18" s="5">
        <v>14</v>
      </c>
      <c r="B18" s="6">
        <v>5</v>
      </c>
      <c r="C18" s="6">
        <v>3</v>
      </c>
      <c r="D18" s="6">
        <v>4</v>
      </c>
      <c r="E18" s="5">
        <f t="shared" si="0"/>
        <v>12</v>
      </c>
      <c r="H18" s="5">
        <v>14</v>
      </c>
      <c r="I18" s="6">
        <v>6</v>
      </c>
      <c r="J18" s="6">
        <v>4</v>
      </c>
      <c r="K18" s="6">
        <v>6</v>
      </c>
      <c r="L18" s="5">
        <f t="shared" si="1"/>
        <v>16</v>
      </c>
      <c r="O18" s="5">
        <v>14</v>
      </c>
      <c r="P18" s="6">
        <v>3</v>
      </c>
      <c r="Q18" s="6">
        <v>6</v>
      </c>
      <c r="R18" s="6">
        <v>6</v>
      </c>
      <c r="S18" s="5">
        <f t="shared" si="2"/>
        <v>15</v>
      </c>
      <c r="V18" s="5">
        <v>14</v>
      </c>
      <c r="W18" s="6">
        <v>5</v>
      </c>
      <c r="X18" s="6">
        <v>5</v>
      </c>
      <c r="Y18" s="6">
        <v>6</v>
      </c>
      <c r="Z18" s="5">
        <f t="shared" si="3"/>
        <v>16</v>
      </c>
    </row>
    <row r="19" spans="1:26" ht="15.75">
      <c r="A19" s="5">
        <v>15</v>
      </c>
      <c r="B19" s="6">
        <v>5</v>
      </c>
      <c r="C19" s="6">
        <v>3</v>
      </c>
      <c r="D19" s="6">
        <v>6</v>
      </c>
      <c r="E19" s="5">
        <f t="shared" si="0"/>
        <v>14</v>
      </c>
      <c r="H19" s="5">
        <v>15</v>
      </c>
      <c r="I19" s="6">
        <v>4</v>
      </c>
      <c r="J19" s="6">
        <v>5</v>
      </c>
      <c r="K19" s="6">
        <v>6</v>
      </c>
      <c r="L19" s="5">
        <f t="shared" si="1"/>
        <v>15</v>
      </c>
      <c r="O19" s="5">
        <v>15</v>
      </c>
      <c r="P19" s="6">
        <v>1</v>
      </c>
      <c r="Q19" s="6">
        <v>5</v>
      </c>
      <c r="R19" s="6">
        <v>6</v>
      </c>
      <c r="S19" s="5">
        <f t="shared" si="2"/>
        <v>12</v>
      </c>
      <c r="V19" s="5">
        <v>15</v>
      </c>
      <c r="W19" s="6">
        <v>3</v>
      </c>
      <c r="X19" s="6">
        <v>3</v>
      </c>
      <c r="Y19" s="6">
        <v>5</v>
      </c>
      <c r="Z19" s="5">
        <f t="shared" si="3"/>
        <v>11</v>
      </c>
    </row>
    <row r="20" spans="1:26" ht="15.75">
      <c r="A20" s="2">
        <v>16</v>
      </c>
      <c r="B20" s="10">
        <v>5</v>
      </c>
      <c r="C20" s="10">
        <v>4</v>
      </c>
      <c r="D20" s="10">
        <v>5</v>
      </c>
      <c r="E20" s="5">
        <f t="shared" si="0"/>
        <v>14</v>
      </c>
      <c r="H20" s="2">
        <v>16</v>
      </c>
      <c r="I20" s="10">
        <v>3</v>
      </c>
      <c r="J20" s="10">
        <v>6</v>
      </c>
      <c r="K20" s="10">
        <v>4</v>
      </c>
      <c r="L20" s="5">
        <f t="shared" si="1"/>
        <v>13</v>
      </c>
      <c r="O20" s="2">
        <v>16</v>
      </c>
      <c r="P20" s="10">
        <v>2</v>
      </c>
      <c r="Q20" s="10">
        <v>6</v>
      </c>
      <c r="R20" s="10">
        <v>5</v>
      </c>
      <c r="S20" s="5">
        <f t="shared" si="2"/>
        <v>13</v>
      </c>
      <c r="V20" s="2">
        <v>16</v>
      </c>
      <c r="W20" s="10">
        <v>2</v>
      </c>
      <c r="X20" s="10">
        <v>4</v>
      </c>
      <c r="Y20" s="10">
        <v>3</v>
      </c>
      <c r="Z20" s="5">
        <f t="shared" si="3"/>
        <v>9</v>
      </c>
    </row>
    <row r="21" spans="1:26" ht="15.75">
      <c r="A21" s="2">
        <v>17</v>
      </c>
      <c r="B21" s="10">
        <v>6</v>
      </c>
      <c r="C21" s="10">
        <v>6</v>
      </c>
      <c r="D21" s="10">
        <v>5</v>
      </c>
      <c r="E21" s="5">
        <f t="shared" si="0"/>
        <v>17</v>
      </c>
      <c r="H21" s="2">
        <v>17</v>
      </c>
      <c r="I21" s="10">
        <v>5</v>
      </c>
      <c r="J21" s="10">
        <v>6</v>
      </c>
      <c r="K21" s="10">
        <v>7</v>
      </c>
      <c r="L21" s="5">
        <f t="shared" si="1"/>
        <v>18</v>
      </c>
      <c r="O21" s="2">
        <v>17</v>
      </c>
      <c r="P21" s="10">
        <v>6</v>
      </c>
      <c r="Q21" s="10">
        <v>7</v>
      </c>
      <c r="R21" s="10">
        <v>6</v>
      </c>
      <c r="S21" s="5">
        <f t="shared" si="2"/>
        <v>19</v>
      </c>
      <c r="V21" s="2">
        <v>17</v>
      </c>
      <c r="W21" s="10">
        <v>6</v>
      </c>
      <c r="X21" s="10">
        <v>6</v>
      </c>
      <c r="Y21" s="10">
        <v>6</v>
      </c>
      <c r="Z21" s="5">
        <f t="shared" si="3"/>
        <v>18</v>
      </c>
    </row>
    <row r="22" spans="1:26" ht="15.75">
      <c r="A22" s="2">
        <v>18</v>
      </c>
      <c r="B22" s="10">
        <v>6</v>
      </c>
      <c r="C22" s="10">
        <v>6</v>
      </c>
      <c r="D22" s="10">
        <v>6</v>
      </c>
      <c r="E22" s="5">
        <f t="shared" si="0"/>
        <v>18</v>
      </c>
      <c r="H22" s="2">
        <v>18</v>
      </c>
      <c r="I22" s="10">
        <v>6</v>
      </c>
      <c r="J22" s="10">
        <v>5</v>
      </c>
      <c r="K22" s="10">
        <v>7</v>
      </c>
      <c r="L22" s="5">
        <f t="shared" si="1"/>
        <v>18</v>
      </c>
      <c r="O22" s="2">
        <v>18</v>
      </c>
      <c r="P22" s="10">
        <v>6</v>
      </c>
      <c r="Q22" s="10">
        <v>6</v>
      </c>
      <c r="R22" s="10">
        <v>7</v>
      </c>
      <c r="S22" s="5">
        <f t="shared" si="2"/>
        <v>19</v>
      </c>
      <c r="V22" s="2">
        <v>18</v>
      </c>
      <c r="W22" s="10">
        <v>6</v>
      </c>
      <c r="X22" s="10">
        <v>6</v>
      </c>
      <c r="Y22" s="10">
        <v>6</v>
      </c>
      <c r="Z22" s="5">
        <f t="shared" si="3"/>
        <v>18</v>
      </c>
    </row>
    <row r="23" spans="1:26" ht="15.75">
      <c r="A23" s="2">
        <v>19</v>
      </c>
      <c r="B23" s="10">
        <v>6</v>
      </c>
      <c r="C23" s="10">
        <v>5</v>
      </c>
      <c r="D23" s="10">
        <v>4</v>
      </c>
      <c r="E23" s="5">
        <f t="shared" si="0"/>
        <v>15</v>
      </c>
      <c r="H23" s="2">
        <v>19</v>
      </c>
      <c r="I23" s="10">
        <v>5</v>
      </c>
      <c r="J23" s="10">
        <v>6</v>
      </c>
      <c r="K23" s="10">
        <v>3</v>
      </c>
      <c r="L23" s="5">
        <f t="shared" si="1"/>
        <v>14</v>
      </c>
      <c r="O23" s="2">
        <v>19</v>
      </c>
      <c r="P23" s="10">
        <v>5</v>
      </c>
      <c r="Q23" s="10">
        <v>5</v>
      </c>
      <c r="R23" s="10">
        <v>5</v>
      </c>
      <c r="S23" s="5">
        <f t="shared" si="2"/>
        <v>15</v>
      </c>
      <c r="V23" s="2">
        <v>19</v>
      </c>
      <c r="W23" s="10">
        <v>5</v>
      </c>
      <c r="X23" s="10">
        <v>4</v>
      </c>
      <c r="Y23" s="10">
        <v>4</v>
      </c>
      <c r="Z23" s="5">
        <f t="shared" si="3"/>
        <v>13</v>
      </c>
    </row>
    <row r="24" spans="1:26" ht="15.75">
      <c r="A24" s="2">
        <v>20</v>
      </c>
      <c r="B24" s="10">
        <v>4</v>
      </c>
      <c r="C24" s="10">
        <v>5</v>
      </c>
      <c r="D24" s="10">
        <v>4</v>
      </c>
      <c r="E24" s="5">
        <f t="shared" si="0"/>
        <v>13</v>
      </c>
      <c r="H24" s="2">
        <v>20</v>
      </c>
      <c r="I24" s="10">
        <v>6</v>
      </c>
      <c r="J24" s="10">
        <v>6</v>
      </c>
      <c r="K24" s="10">
        <v>3</v>
      </c>
      <c r="L24" s="5">
        <f t="shared" si="1"/>
        <v>15</v>
      </c>
      <c r="O24" s="2">
        <v>20</v>
      </c>
      <c r="P24" s="10">
        <v>5</v>
      </c>
      <c r="Q24" s="10">
        <v>5</v>
      </c>
      <c r="R24" s="10">
        <v>6</v>
      </c>
      <c r="S24" s="5">
        <f t="shared" si="2"/>
        <v>16</v>
      </c>
      <c r="V24" s="2">
        <v>20</v>
      </c>
      <c r="W24" s="10">
        <v>5</v>
      </c>
      <c r="X24" s="10">
        <v>4</v>
      </c>
      <c r="Y24" s="10">
        <v>5</v>
      </c>
      <c r="Z24" s="5">
        <f t="shared" si="3"/>
        <v>14</v>
      </c>
    </row>
    <row r="25" spans="1:26" ht="15.75">
      <c r="A25" s="3" t="s">
        <v>3</v>
      </c>
      <c r="B25" s="7">
        <f>SUM(B5:B24)</f>
        <v>114</v>
      </c>
      <c r="C25" s="7">
        <f>SUM(C5:C24)</f>
        <v>90</v>
      </c>
      <c r="D25" s="7">
        <f>SUM(D5:D24)</f>
        <v>83</v>
      </c>
      <c r="E25" s="7">
        <f>SUM(E5:E24)</f>
        <v>287</v>
      </c>
      <c r="H25" s="12" t="s">
        <v>3</v>
      </c>
      <c r="I25" s="7">
        <f>SUM(I5:I24)</f>
        <v>103</v>
      </c>
      <c r="J25" s="7">
        <f>SUM(J5:J24)</f>
        <v>90</v>
      </c>
      <c r="K25" s="7">
        <f>SUM(K5:K24)</f>
        <v>80</v>
      </c>
      <c r="L25" s="7">
        <f>SUM(L5:L24)</f>
        <v>273</v>
      </c>
      <c r="O25" s="12" t="s">
        <v>3</v>
      </c>
      <c r="P25" s="7">
        <f>SUM(P5:P24)</f>
        <v>91</v>
      </c>
      <c r="Q25" s="7">
        <f>SUM(Q5:Q24)</f>
        <v>106</v>
      </c>
      <c r="R25" s="7">
        <f>SUM(R5:R24)</f>
        <v>105</v>
      </c>
      <c r="S25" s="7">
        <f>SUM(S5:S24)</f>
        <v>302</v>
      </c>
      <c r="V25" s="12" t="s">
        <v>3</v>
      </c>
      <c r="W25" s="7">
        <f>SUM(W5:W24)</f>
        <v>92</v>
      </c>
      <c r="X25" s="7">
        <f>SUM(X5:X24)</f>
        <v>92</v>
      </c>
      <c r="Y25" s="7">
        <f>SUM(Y5:Y24)</f>
        <v>91</v>
      </c>
      <c r="Z25" s="7">
        <f>SUM(Z5:Z24)</f>
        <v>275</v>
      </c>
    </row>
    <row r="26" spans="1:26" ht="12.75" customHeight="1">
      <c r="A26" s="3" t="s">
        <v>4</v>
      </c>
      <c r="B26" s="34">
        <f>AVERAGE(B5:B24)</f>
        <v>5.7</v>
      </c>
      <c r="C26" s="34">
        <f>AVERAGE(C5:C24)</f>
        <v>4.5</v>
      </c>
      <c r="D26" s="34">
        <f>AVERAGE(D5:D24)</f>
        <v>4.1500000000000004</v>
      </c>
      <c r="E26" s="34">
        <f>AVERAGE(E5:E24)</f>
        <v>14.35</v>
      </c>
      <c r="H26" s="12" t="s">
        <v>4</v>
      </c>
      <c r="I26" s="34">
        <f>AVERAGE(I5:I24)</f>
        <v>5.15</v>
      </c>
      <c r="J26" s="34">
        <f>AVERAGE(J5:J24)</f>
        <v>4.5</v>
      </c>
      <c r="K26" s="34">
        <f>AVERAGE(K5:K24)</f>
        <v>4</v>
      </c>
      <c r="L26" s="34">
        <f>AVERAGE(L5:L24)</f>
        <v>13.65</v>
      </c>
      <c r="O26" s="12" t="s">
        <v>4</v>
      </c>
      <c r="P26" s="34">
        <f>AVERAGE(P5:P24)</f>
        <v>4.55</v>
      </c>
      <c r="Q26" s="34">
        <f>AVERAGE(Q5:Q24)</f>
        <v>5.3</v>
      </c>
      <c r="R26" s="34">
        <f>AVERAGE(R5:R24)</f>
        <v>5.25</v>
      </c>
      <c r="S26" s="34">
        <f>AVERAGE(S5:S24)</f>
        <v>15.1</v>
      </c>
      <c r="V26" s="12" t="s">
        <v>4</v>
      </c>
      <c r="W26" s="34">
        <f>AVERAGE(W5:W24)</f>
        <v>4.5999999999999996</v>
      </c>
      <c r="X26" s="34">
        <f>AVERAGE(X5:X24)</f>
        <v>4.5999999999999996</v>
      </c>
      <c r="Y26" s="34">
        <f>AVERAGE(Y5:Y24)</f>
        <v>4.55</v>
      </c>
      <c r="Z26" s="34">
        <f>AVERAGE(Z5:Z24)</f>
        <v>13.75</v>
      </c>
    </row>
    <row r="27" spans="1:26">
      <c r="H27" s="1"/>
      <c r="I27" s="1"/>
      <c r="J27" s="1"/>
      <c r="K27" s="1"/>
      <c r="L27" s="1"/>
      <c r="O27" s="1"/>
      <c r="P27" s="1"/>
      <c r="Q27" s="1"/>
      <c r="R27" s="1"/>
      <c r="S27" s="1"/>
      <c r="V27" s="1"/>
      <c r="W27" s="1"/>
      <c r="X27" s="1"/>
      <c r="Y27" s="1"/>
      <c r="Z27" s="1"/>
    </row>
    <row r="28" spans="1:26">
      <c r="D28" s="37"/>
      <c r="H28" s="1"/>
      <c r="I28" s="1"/>
      <c r="J28" s="1"/>
      <c r="K28" s="1"/>
      <c r="L28" s="1"/>
      <c r="O28" s="1"/>
      <c r="P28" s="1"/>
      <c r="Q28" s="1"/>
      <c r="R28" s="1"/>
      <c r="S28" s="1"/>
      <c r="V28" s="1"/>
      <c r="W28" s="1"/>
      <c r="X28" s="1"/>
      <c r="Y28" s="1"/>
      <c r="Z28" s="1"/>
    </row>
    <row r="29" spans="1:26">
      <c r="A29" t="s">
        <v>5</v>
      </c>
      <c r="H29" s="1" t="s">
        <v>5</v>
      </c>
      <c r="I29" s="1"/>
      <c r="J29" s="1"/>
      <c r="K29" s="1"/>
      <c r="L29" s="1"/>
      <c r="O29" s="1" t="s">
        <v>5</v>
      </c>
      <c r="P29" s="1"/>
      <c r="Q29" s="1"/>
      <c r="R29" s="1"/>
      <c r="S29" s="1"/>
      <c r="V29" s="1" t="s">
        <v>5</v>
      </c>
      <c r="W29" s="1"/>
      <c r="X29" s="1"/>
      <c r="Y29" s="1"/>
      <c r="Z29" s="1"/>
    </row>
    <row r="30" spans="1:26" ht="15.75" customHeight="1">
      <c r="A30" s="59" t="s">
        <v>0</v>
      </c>
      <c r="B30" s="61" t="s">
        <v>1</v>
      </c>
      <c r="C30" s="62"/>
      <c r="D30" s="63"/>
      <c r="E30" s="8" t="s">
        <v>2</v>
      </c>
      <c r="H30" s="59" t="s">
        <v>0</v>
      </c>
      <c r="I30" s="61" t="s">
        <v>1</v>
      </c>
      <c r="J30" s="62"/>
      <c r="K30" s="63"/>
      <c r="L30" s="8" t="s">
        <v>2</v>
      </c>
      <c r="O30" s="59" t="s">
        <v>0</v>
      </c>
      <c r="P30" s="61" t="s">
        <v>1</v>
      </c>
      <c r="Q30" s="62"/>
      <c r="R30" s="63"/>
      <c r="S30" s="8" t="s">
        <v>2</v>
      </c>
      <c r="V30" s="59" t="s">
        <v>0</v>
      </c>
      <c r="W30" s="61" t="s">
        <v>1</v>
      </c>
      <c r="X30" s="62"/>
      <c r="Y30" s="63"/>
      <c r="Z30" s="8" t="s">
        <v>2</v>
      </c>
    </row>
    <row r="31" spans="1:26" ht="15.75">
      <c r="A31" s="60"/>
      <c r="B31" s="3">
        <v>110</v>
      </c>
      <c r="C31" s="3">
        <v>220</v>
      </c>
      <c r="D31" s="3">
        <v>330</v>
      </c>
      <c r="E31" s="9"/>
      <c r="H31" s="60"/>
      <c r="I31" s="4">
        <v>110</v>
      </c>
      <c r="J31" s="4">
        <v>220</v>
      </c>
      <c r="K31" s="4">
        <v>330</v>
      </c>
      <c r="L31" s="9"/>
      <c r="O31" s="60"/>
      <c r="P31" s="4">
        <v>110</v>
      </c>
      <c r="Q31" s="4">
        <v>220</v>
      </c>
      <c r="R31" s="4">
        <v>330</v>
      </c>
      <c r="S31" s="9"/>
      <c r="V31" s="60"/>
      <c r="W31" s="4">
        <v>110</v>
      </c>
      <c r="X31" s="4">
        <v>220</v>
      </c>
      <c r="Y31" s="4">
        <v>330</v>
      </c>
      <c r="Z31" s="9"/>
    </row>
    <row r="32" spans="1:26" ht="15.75">
      <c r="A32" s="5">
        <v>1</v>
      </c>
      <c r="B32" s="35">
        <f t="shared" ref="B32:D51" si="4">SQRT(B5+0.5)</f>
        <v>2.5495097567963922</v>
      </c>
      <c r="C32" s="35">
        <f t="shared" si="4"/>
        <v>2.3452078799117149</v>
      </c>
      <c r="D32" s="35">
        <f t="shared" si="4"/>
        <v>2.1213203435596424</v>
      </c>
      <c r="E32" s="35">
        <f>SUM(B32:D32)</f>
        <v>7.0160379802677486</v>
      </c>
      <c r="H32" s="5">
        <v>1</v>
      </c>
      <c r="I32" s="35">
        <f t="shared" ref="I32:K47" si="5">SQRT(I5+0.5)</f>
        <v>2.3452078799117149</v>
      </c>
      <c r="J32" s="35">
        <f t="shared" si="5"/>
        <v>1.2247448713915889</v>
      </c>
      <c r="K32" s="35">
        <f t="shared" si="5"/>
        <v>1.5811388300841898</v>
      </c>
      <c r="L32" s="35">
        <f>SUM(I32:K32)</f>
        <v>5.1510915813874938</v>
      </c>
      <c r="O32" s="5">
        <v>1</v>
      </c>
      <c r="P32" s="35">
        <f t="shared" ref="P32:R47" si="6">SQRT(P5+0.5)</f>
        <v>2.5495097567963922</v>
      </c>
      <c r="Q32" s="35">
        <f t="shared" si="6"/>
        <v>1.5811388300841898</v>
      </c>
      <c r="R32" s="35">
        <f t="shared" si="6"/>
        <v>2.1213203435596424</v>
      </c>
      <c r="S32" s="35">
        <f>SUM(P32:R32)</f>
        <v>6.2519689304402242</v>
      </c>
      <c r="V32" s="5">
        <v>1</v>
      </c>
      <c r="W32" s="35">
        <f t="shared" ref="W32:Y47" si="7">SQRT(W5+0.5)</f>
        <v>2.3452078799117149</v>
      </c>
      <c r="X32" s="35">
        <f t="shared" si="7"/>
        <v>2.1213203435596424</v>
      </c>
      <c r="Y32" s="35">
        <f t="shared" si="7"/>
        <v>2.3452078799117149</v>
      </c>
      <c r="Z32" s="35">
        <f>SUM(W32:Y32)</f>
        <v>6.8117361033830726</v>
      </c>
    </row>
    <row r="33" spans="1:26" ht="15.75">
      <c r="A33" s="5">
        <v>2</v>
      </c>
      <c r="B33" s="35">
        <f t="shared" si="4"/>
        <v>2.5495097567963922</v>
      </c>
      <c r="C33" s="35">
        <f t="shared" si="4"/>
        <v>2.3452078799117149</v>
      </c>
      <c r="D33" s="35">
        <f t="shared" si="4"/>
        <v>2.1213203435596424</v>
      </c>
      <c r="E33" s="35">
        <f t="shared" ref="E33:E53" si="8">SUM(B33:D33)</f>
        <v>7.0160379802677486</v>
      </c>
      <c r="H33" s="5">
        <v>2</v>
      </c>
      <c r="I33" s="35">
        <f t="shared" si="5"/>
        <v>2.3452078799117149</v>
      </c>
      <c r="J33" s="35">
        <f t="shared" si="5"/>
        <v>2.1213203435596424</v>
      </c>
      <c r="K33" s="35">
        <f t="shared" si="5"/>
        <v>1.5811388300841898</v>
      </c>
      <c r="L33" s="35">
        <f t="shared" ref="L33:L53" si="9">SUM(I33:K33)</f>
        <v>6.0476670535555472</v>
      </c>
      <c r="O33" s="5">
        <v>2</v>
      </c>
      <c r="P33" s="35">
        <f t="shared" si="6"/>
        <v>2.5495097567963922</v>
      </c>
      <c r="Q33" s="35">
        <f t="shared" si="6"/>
        <v>1.5811388300841898</v>
      </c>
      <c r="R33" s="35">
        <f t="shared" si="6"/>
        <v>2.1213203435596424</v>
      </c>
      <c r="S33" s="35">
        <f t="shared" ref="S33:S53" si="10">SUM(P33:R33)</f>
        <v>6.2519689304402242</v>
      </c>
      <c r="V33" s="5">
        <v>2</v>
      </c>
      <c r="W33" s="35">
        <f t="shared" si="7"/>
        <v>2.3452078799117149</v>
      </c>
      <c r="X33" s="35">
        <f t="shared" si="7"/>
        <v>2.1213203435596424</v>
      </c>
      <c r="Y33" s="35">
        <f t="shared" si="7"/>
        <v>2.3452078799117149</v>
      </c>
      <c r="Z33" s="35">
        <f t="shared" ref="Z33:Z53" si="11">SUM(W33:Y33)</f>
        <v>6.8117361033830726</v>
      </c>
    </row>
    <row r="34" spans="1:26" ht="15.75">
      <c r="A34" s="5">
        <v>3</v>
      </c>
      <c r="B34" s="35">
        <f t="shared" si="4"/>
        <v>2.5495097567963922</v>
      </c>
      <c r="C34" s="35">
        <f t="shared" si="4"/>
        <v>2.3452078799117149</v>
      </c>
      <c r="D34" s="35">
        <f t="shared" si="4"/>
        <v>1.8708286933869707</v>
      </c>
      <c r="E34" s="35">
        <f t="shared" si="8"/>
        <v>6.7655463300950771</v>
      </c>
      <c r="H34" s="5">
        <v>3</v>
      </c>
      <c r="I34" s="35">
        <f t="shared" si="5"/>
        <v>2.3452078799117149</v>
      </c>
      <c r="J34" s="35">
        <f t="shared" si="5"/>
        <v>2.1213203435596424</v>
      </c>
      <c r="K34" s="35">
        <f t="shared" si="5"/>
        <v>2.3452078799117149</v>
      </c>
      <c r="L34" s="35">
        <f t="shared" si="9"/>
        <v>6.8117361033830726</v>
      </c>
      <c r="O34" s="5">
        <v>3</v>
      </c>
      <c r="P34" s="35">
        <f t="shared" si="6"/>
        <v>2.5495097567963922</v>
      </c>
      <c r="Q34" s="35">
        <f t="shared" si="6"/>
        <v>2.3452078799117149</v>
      </c>
      <c r="R34" s="35">
        <f t="shared" si="6"/>
        <v>2.5495097567963922</v>
      </c>
      <c r="S34" s="35">
        <f t="shared" si="10"/>
        <v>7.4442273935044989</v>
      </c>
      <c r="V34" s="5">
        <v>3</v>
      </c>
      <c r="W34" s="35">
        <f t="shared" si="7"/>
        <v>2.3452078799117149</v>
      </c>
      <c r="X34" s="35">
        <f t="shared" si="7"/>
        <v>2.5495097567963922</v>
      </c>
      <c r="Y34" s="35">
        <f t="shared" si="7"/>
        <v>2.5495097567963922</v>
      </c>
      <c r="Z34" s="35">
        <f t="shared" si="11"/>
        <v>7.4442273935044989</v>
      </c>
    </row>
    <row r="35" spans="1:26" ht="15.75">
      <c r="A35" s="5">
        <v>4</v>
      </c>
      <c r="B35" s="35">
        <f t="shared" si="4"/>
        <v>2.5495097567963922</v>
      </c>
      <c r="C35" s="35">
        <f t="shared" si="4"/>
        <v>2.1213203435596424</v>
      </c>
      <c r="D35" s="35">
        <f t="shared" si="4"/>
        <v>2.1213203435596424</v>
      </c>
      <c r="E35" s="35">
        <f t="shared" si="8"/>
        <v>6.792150443915677</v>
      </c>
      <c r="H35" s="5">
        <v>4</v>
      </c>
      <c r="I35" s="35">
        <f t="shared" si="5"/>
        <v>2.3452078799117149</v>
      </c>
      <c r="J35" s="35">
        <f t="shared" si="5"/>
        <v>2.1213203435596424</v>
      </c>
      <c r="K35" s="35">
        <f t="shared" si="5"/>
        <v>2.1213203435596424</v>
      </c>
      <c r="L35" s="35">
        <f t="shared" si="9"/>
        <v>6.5878485670309992</v>
      </c>
      <c r="O35" s="5">
        <v>4</v>
      </c>
      <c r="P35" s="35">
        <f t="shared" si="6"/>
        <v>2.1213203435596424</v>
      </c>
      <c r="Q35" s="35">
        <f t="shared" si="6"/>
        <v>2.3452078799117149</v>
      </c>
      <c r="R35" s="35">
        <f t="shared" si="6"/>
        <v>2.5495097567963922</v>
      </c>
      <c r="S35" s="35">
        <f t="shared" si="10"/>
        <v>7.0160379802677495</v>
      </c>
      <c r="V35" s="5">
        <v>4</v>
      </c>
      <c r="W35" s="35">
        <f t="shared" si="7"/>
        <v>2.5495097567963922</v>
      </c>
      <c r="X35" s="35">
        <f t="shared" si="7"/>
        <v>2.1213203435596424</v>
      </c>
      <c r="Y35" s="35">
        <f t="shared" si="7"/>
        <v>2.1213203435596424</v>
      </c>
      <c r="Z35" s="35">
        <f t="shared" si="11"/>
        <v>6.792150443915677</v>
      </c>
    </row>
    <row r="36" spans="1:26" ht="15.75">
      <c r="A36" s="5">
        <v>5</v>
      </c>
      <c r="B36" s="35">
        <f t="shared" si="4"/>
        <v>2.5495097567963922</v>
      </c>
      <c r="C36" s="35">
        <f t="shared" si="4"/>
        <v>2.1213203435596424</v>
      </c>
      <c r="D36" s="35">
        <f t="shared" si="4"/>
        <v>2.1213203435596424</v>
      </c>
      <c r="E36" s="35">
        <f t="shared" si="8"/>
        <v>6.792150443915677</v>
      </c>
      <c r="H36" s="5">
        <v>5</v>
      </c>
      <c r="I36" s="35">
        <f t="shared" si="5"/>
        <v>2.5495097567963922</v>
      </c>
      <c r="J36" s="35">
        <f t="shared" si="5"/>
        <v>2.3452078799117149</v>
      </c>
      <c r="K36" s="35">
        <f t="shared" si="5"/>
        <v>1.8708286933869707</v>
      </c>
      <c r="L36" s="35">
        <f t="shared" si="9"/>
        <v>6.7655463300950771</v>
      </c>
      <c r="O36" s="5">
        <v>5</v>
      </c>
      <c r="P36" s="35">
        <f t="shared" si="6"/>
        <v>2.1213203435596424</v>
      </c>
      <c r="Q36" s="35">
        <f t="shared" si="6"/>
        <v>2.3452078799117149</v>
      </c>
      <c r="R36" s="35">
        <f t="shared" si="6"/>
        <v>2.5495097567963922</v>
      </c>
      <c r="S36" s="35">
        <f t="shared" si="10"/>
        <v>7.0160379802677495</v>
      </c>
      <c r="V36" s="5">
        <v>5</v>
      </c>
      <c r="W36" s="35">
        <f t="shared" si="7"/>
        <v>2.5495097567963922</v>
      </c>
      <c r="X36" s="35">
        <f t="shared" si="7"/>
        <v>2.1213203435596424</v>
      </c>
      <c r="Y36" s="35">
        <f t="shared" si="7"/>
        <v>2.1213203435596424</v>
      </c>
      <c r="Z36" s="35">
        <f t="shared" si="11"/>
        <v>6.792150443915677</v>
      </c>
    </row>
    <row r="37" spans="1:26" ht="15.75">
      <c r="A37" s="5">
        <v>6</v>
      </c>
      <c r="B37" s="35">
        <f t="shared" si="4"/>
        <v>2.3452078799117149</v>
      </c>
      <c r="C37" s="35">
        <f t="shared" si="4"/>
        <v>2.3452078799117149</v>
      </c>
      <c r="D37" s="35">
        <f t="shared" si="4"/>
        <v>2.1213203435596424</v>
      </c>
      <c r="E37" s="35">
        <f t="shared" si="8"/>
        <v>6.8117361033830726</v>
      </c>
      <c r="H37" s="5">
        <v>6</v>
      </c>
      <c r="I37" s="35">
        <f t="shared" si="5"/>
        <v>2.3452078799117149</v>
      </c>
      <c r="J37" s="35">
        <f t="shared" si="5"/>
        <v>2.1213203435596424</v>
      </c>
      <c r="K37" s="35">
        <f t="shared" si="5"/>
        <v>2.1213203435596424</v>
      </c>
      <c r="L37" s="35">
        <f t="shared" si="9"/>
        <v>6.5878485670309992</v>
      </c>
      <c r="O37" s="5">
        <v>6</v>
      </c>
      <c r="P37" s="35">
        <f t="shared" si="6"/>
        <v>2.5495097567963922</v>
      </c>
      <c r="Q37" s="35">
        <f t="shared" si="6"/>
        <v>2.7386127875258306</v>
      </c>
      <c r="R37" s="35">
        <f t="shared" si="6"/>
        <v>2.3452078799117149</v>
      </c>
      <c r="S37" s="35">
        <f t="shared" si="10"/>
        <v>7.6333304242339377</v>
      </c>
      <c r="V37" s="5">
        <v>6</v>
      </c>
      <c r="W37" s="35">
        <f t="shared" si="7"/>
        <v>2.3452078799117149</v>
      </c>
      <c r="X37" s="35">
        <f t="shared" si="7"/>
        <v>1.8708286933869707</v>
      </c>
      <c r="Y37" s="35">
        <f t="shared" si="7"/>
        <v>2.1213203435596424</v>
      </c>
      <c r="Z37" s="35">
        <f t="shared" si="11"/>
        <v>6.3373569168583277</v>
      </c>
    </row>
    <row r="38" spans="1:26" ht="15.75">
      <c r="A38" s="5">
        <v>7</v>
      </c>
      <c r="B38" s="35">
        <f t="shared" si="4"/>
        <v>2.7386127875258306</v>
      </c>
      <c r="C38" s="35">
        <f t="shared" si="4"/>
        <v>2.5495097567963922</v>
      </c>
      <c r="D38" s="35">
        <f t="shared" si="4"/>
        <v>2.3452078799117149</v>
      </c>
      <c r="E38" s="35">
        <f t="shared" si="8"/>
        <v>7.6333304242339377</v>
      </c>
      <c r="H38" s="5">
        <v>7</v>
      </c>
      <c r="I38" s="35">
        <f t="shared" si="5"/>
        <v>2.3452078799117149</v>
      </c>
      <c r="J38" s="35">
        <f t="shared" si="5"/>
        <v>2.5495097567963922</v>
      </c>
      <c r="K38" s="35">
        <f t="shared" si="5"/>
        <v>2.1213203435596424</v>
      </c>
      <c r="L38" s="35">
        <f t="shared" si="9"/>
        <v>7.0160379802677486</v>
      </c>
      <c r="O38" s="5">
        <v>7</v>
      </c>
      <c r="P38" s="35">
        <f t="shared" si="6"/>
        <v>2.5495097567963922</v>
      </c>
      <c r="Q38" s="35">
        <f t="shared" si="6"/>
        <v>2.7386127875258306</v>
      </c>
      <c r="R38" s="35">
        <f t="shared" si="6"/>
        <v>2.3452078799117149</v>
      </c>
      <c r="S38" s="35">
        <f t="shared" si="10"/>
        <v>7.6333304242339377</v>
      </c>
      <c r="V38" s="5">
        <v>7</v>
      </c>
      <c r="W38" s="35">
        <f t="shared" si="7"/>
        <v>2.5495097567963922</v>
      </c>
      <c r="X38" s="35">
        <f t="shared" si="7"/>
        <v>2.1213203435596424</v>
      </c>
      <c r="Y38" s="35">
        <f t="shared" si="7"/>
        <v>2.3452078799117149</v>
      </c>
      <c r="Z38" s="35">
        <f t="shared" si="11"/>
        <v>7.0160379802677504</v>
      </c>
    </row>
    <row r="39" spans="1:26" ht="15.75">
      <c r="A39" s="5">
        <v>8</v>
      </c>
      <c r="B39" s="35">
        <f t="shared" si="4"/>
        <v>2.7386127875258306</v>
      </c>
      <c r="C39" s="35">
        <f t="shared" si="4"/>
        <v>2.1213203435596424</v>
      </c>
      <c r="D39" s="35">
        <f t="shared" si="4"/>
        <v>2.3452078799117149</v>
      </c>
      <c r="E39" s="35">
        <f t="shared" si="8"/>
        <v>7.2051410109971883</v>
      </c>
      <c r="H39" s="5">
        <v>8</v>
      </c>
      <c r="I39" s="35">
        <f t="shared" si="5"/>
        <v>2.5495097567963922</v>
      </c>
      <c r="J39" s="35">
        <f t="shared" si="5"/>
        <v>2.1213203435596424</v>
      </c>
      <c r="K39" s="35">
        <f t="shared" si="5"/>
        <v>1.5811388300841898</v>
      </c>
      <c r="L39" s="35">
        <f t="shared" si="9"/>
        <v>6.2519689304402251</v>
      </c>
      <c r="O39" s="5">
        <v>8</v>
      </c>
      <c r="P39" s="35">
        <f t="shared" si="6"/>
        <v>2.1213203435596424</v>
      </c>
      <c r="Q39" s="35">
        <f t="shared" si="6"/>
        <v>2.1213203435596424</v>
      </c>
      <c r="R39" s="35">
        <f t="shared" si="6"/>
        <v>1.5811388300841898</v>
      </c>
      <c r="S39" s="35">
        <f t="shared" si="10"/>
        <v>5.8237795172034748</v>
      </c>
      <c r="V39" s="5">
        <v>8</v>
      </c>
      <c r="W39" s="35">
        <f t="shared" si="7"/>
        <v>2.7386127875258306</v>
      </c>
      <c r="X39" s="35">
        <f t="shared" si="7"/>
        <v>2.7386127875258306</v>
      </c>
      <c r="Y39" s="35">
        <f t="shared" si="7"/>
        <v>1.5811388300841898</v>
      </c>
      <c r="Z39" s="35">
        <f t="shared" si="11"/>
        <v>7.0583644051358512</v>
      </c>
    </row>
    <row r="40" spans="1:26" ht="15.75">
      <c r="A40" s="5">
        <v>9</v>
      </c>
      <c r="B40" s="35">
        <f t="shared" si="4"/>
        <v>2.5495097567963922</v>
      </c>
      <c r="C40" s="35">
        <f t="shared" si="4"/>
        <v>2.3452078799117149</v>
      </c>
      <c r="D40" s="35">
        <f t="shared" si="4"/>
        <v>2.1213203435596424</v>
      </c>
      <c r="E40" s="35">
        <f t="shared" si="8"/>
        <v>7.0160379802677486</v>
      </c>
      <c r="H40" s="5">
        <v>9</v>
      </c>
      <c r="I40" s="35">
        <f t="shared" si="5"/>
        <v>2.5495097567963922</v>
      </c>
      <c r="J40" s="35">
        <f t="shared" si="5"/>
        <v>2.3452078799117149</v>
      </c>
      <c r="K40" s="35">
        <f t="shared" si="5"/>
        <v>1.8708286933869707</v>
      </c>
      <c r="L40" s="35">
        <f t="shared" si="9"/>
        <v>6.7655463300950771</v>
      </c>
      <c r="O40" s="5">
        <v>9</v>
      </c>
      <c r="P40" s="35">
        <f t="shared" si="6"/>
        <v>2.1213203435596424</v>
      </c>
      <c r="Q40" s="35">
        <f t="shared" si="6"/>
        <v>2.1213203435596424</v>
      </c>
      <c r="R40" s="35">
        <f t="shared" si="6"/>
        <v>2.1213203435596424</v>
      </c>
      <c r="S40" s="35">
        <f t="shared" si="10"/>
        <v>6.3639610306789276</v>
      </c>
      <c r="V40" s="5">
        <v>9</v>
      </c>
      <c r="W40" s="35">
        <f t="shared" si="7"/>
        <v>1.2247448713915889</v>
      </c>
      <c r="X40" s="35">
        <f t="shared" si="7"/>
        <v>2.1213203435596424</v>
      </c>
      <c r="Y40" s="35">
        <f t="shared" si="7"/>
        <v>1.2247448713915889</v>
      </c>
      <c r="Z40" s="35">
        <f t="shared" si="11"/>
        <v>4.5708100863428207</v>
      </c>
    </row>
    <row r="41" spans="1:26" ht="15.75">
      <c r="A41" s="5">
        <v>10</v>
      </c>
      <c r="B41" s="35">
        <f t="shared" si="4"/>
        <v>2.3452078799117149</v>
      </c>
      <c r="C41" s="35">
        <f t="shared" si="4"/>
        <v>2.1213203435596424</v>
      </c>
      <c r="D41" s="35">
        <f t="shared" si="4"/>
        <v>1.8708286933869707</v>
      </c>
      <c r="E41" s="35">
        <f t="shared" si="8"/>
        <v>6.3373569168583277</v>
      </c>
      <c r="H41" s="5">
        <v>10</v>
      </c>
      <c r="I41" s="35">
        <f t="shared" si="5"/>
        <v>2.3452078799117149</v>
      </c>
      <c r="J41" s="35">
        <f t="shared" si="5"/>
        <v>2.5495097567963922</v>
      </c>
      <c r="K41" s="35">
        <f t="shared" si="5"/>
        <v>2.3452078799117149</v>
      </c>
      <c r="L41" s="35">
        <f t="shared" si="9"/>
        <v>7.239925516619822</v>
      </c>
      <c r="O41" s="5">
        <v>10</v>
      </c>
      <c r="P41" s="35">
        <f t="shared" si="6"/>
        <v>2.3452078799117149</v>
      </c>
      <c r="Q41" s="35">
        <f t="shared" si="6"/>
        <v>2.7386127875258306</v>
      </c>
      <c r="R41" s="35">
        <f t="shared" si="6"/>
        <v>2.3452078799117149</v>
      </c>
      <c r="S41" s="35">
        <f t="shared" si="10"/>
        <v>7.4290285473492599</v>
      </c>
      <c r="V41" s="5">
        <v>10</v>
      </c>
      <c r="W41" s="35">
        <f t="shared" si="7"/>
        <v>2.5495097567963922</v>
      </c>
      <c r="X41" s="35">
        <f t="shared" si="7"/>
        <v>2.5495097567963922</v>
      </c>
      <c r="Y41" s="35">
        <f t="shared" si="7"/>
        <v>2.5495097567963922</v>
      </c>
      <c r="Z41" s="35">
        <f t="shared" si="11"/>
        <v>7.6485292703891767</v>
      </c>
    </row>
    <row r="42" spans="1:26" ht="15.75">
      <c r="A42" s="5">
        <v>11</v>
      </c>
      <c r="B42" s="35">
        <f t="shared" si="4"/>
        <v>2.3452078799117149</v>
      </c>
      <c r="C42" s="35">
        <f t="shared" si="4"/>
        <v>2.1213203435596424</v>
      </c>
      <c r="D42" s="35">
        <f t="shared" si="4"/>
        <v>1.8708286933869707</v>
      </c>
      <c r="E42" s="35">
        <f t="shared" si="8"/>
        <v>6.3373569168583277</v>
      </c>
      <c r="H42" s="5">
        <v>11</v>
      </c>
      <c r="I42" s="35">
        <f t="shared" si="5"/>
        <v>2.3452078799117149</v>
      </c>
      <c r="J42" s="35">
        <f t="shared" si="5"/>
        <v>1.5811388300841898</v>
      </c>
      <c r="K42" s="35">
        <f t="shared" si="5"/>
        <v>1.8708286933869707</v>
      </c>
      <c r="L42" s="35">
        <f t="shared" si="9"/>
        <v>5.7971754033828748</v>
      </c>
      <c r="O42" s="5">
        <v>11</v>
      </c>
      <c r="P42" s="35">
        <f t="shared" si="6"/>
        <v>2.1213203435596424</v>
      </c>
      <c r="Q42" s="35">
        <f t="shared" si="6"/>
        <v>2.5495097567963922</v>
      </c>
      <c r="R42" s="35">
        <f t="shared" si="6"/>
        <v>2.3452078799117149</v>
      </c>
      <c r="S42" s="35">
        <f t="shared" si="10"/>
        <v>7.0160379802677504</v>
      </c>
      <c r="V42" s="5">
        <v>11</v>
      </c>
      <c r="W42" s="35">
        <f t="shared" si="7"/>
        <v>1.8708286933869707</v>
      </c>
      <c r="X42" s="35">
        <f t="shared" si="7"/>
        <v>2.1213203435596424</v>
      </c>
      <c r="Y42" s="35">
        <f t="shared" si="7"/>
        <v>2.1213203435596424</v>
      </c>
      <c r="Z42" s="35">
        <f t="shared" si="11"/>
        <v>6.1134693805062561</v>
      </c>
    </row>
    <row r="43" spans="1:26" ht="15.75">
      <c r="A43" s="5">
        <v>12</v>
      </c>
      <c r="B43" s="35">
        <f t="shared" si="4"/>
        <v>2.7386127875258306</v>
      </c>
      <c r="C43" s="35">
        <f t="shared" si="4"/>
        <v>2.1213203435596424</v>
      </c>
      <c r="D43" s="35">
        <f t="shared" si="4"/>
        <v>1.8708286933869707</v>
      </c>
      <c r="E43" s="35">
        <f t="shared" si="8"/>
        <v>6.7307618244724434</v>
      </c>
      <c r="H43" s="5">
        <v>12</v>
      </c>
      <c r="I43" s="35">
        <f t="shared" si="5"/>
        <v>1.8708286933869707</v>
      </c>
      <c r="J43" s="35">
        <f t="shared" si="5"/>
        <v>2.3452078799117149</v>
      </c>
      <c r="K43" s="35">
        <f t="shared" si="5"/>
        <v>1.8708286933869707</v>
      </c>
      <c r="L43" s="35">
        <f t="shared" si="9"/>
        <v>6.0868652666856562</v>
      </c>
      <c r="O43" s="5">
        <v>12</v>
      </c>
      <c r="P43" s="35">
        <f t="shared" si="6"/>
        <v>2.3452078799117149</v>
      </c>
      <c r="Q43" s="35">
        <f t="shared" si="6"/>
        <v>2.5495097567963922</v>
      </c>
      <c r="R43" s="35">
        <f t="shared" si="6"/>
        <v>2.3452078799117149</v>
      </c>
      <c r="S43" s="35">
        <f t="shared" si="10"/>
        <v>7.239925516619822</v>
      </c>
      <c r="V43" s="5">
        <v>12</v>
      </c>
      <c r="W43" s="35">
        <f t="shared" si="7"/>
        <v>1.5811388300841898</v>
      </c>
      <c r="X43" s="35">
        <f t="shared" si="7"/>
        <v>2.3452078799117149</v>
      </c>
      <c r="Y43" s="35">
        <f t="shared" si="7"/>
        <v>2.1213203435596424</v>
      </c>
      <c r="Z43" s="35">
        <f t="shared" si="11"/>
        <v>6.0476670535555463</v>
      </c>
    </row>
    <row r="44" spans="1:26" ht="15.75">
      <c r="A44" s="5">
        <v>13</v>
      </c>
      <c r="B44" s="35">
        <f t="shared" si="4"/>
        <v>2.3452078799117149</v>
      </c>
      <c r="C44" s="35">
        <f t="shared" si="4"/>
        <v>1.8708286933869707</v>
      </c>
      <c r="D44" s="35">
        <f t="shared" si="4"/>
        <v>1.8708286933869707</v>
      </c>
      <c r="E44" s="35">
        <f t="shared" si="8"/>
        <v>6.0868652666856562</v>
      </c>
      <c r="H44" s="5">
        <v>13</v>
      </c>
      <c r="I44" s="35">
        <f t="shared" si="5"/>
        <v>2.7386127875258306</v>
      </c>
      <c r="J44" s="35">
        <f t="shared" si="5"/>
        <v>1.5811388300841898</v>
      </c>
      <c r="K44" s="35">
        <f t="shared" si="5"/>
        <v>2.1213203435596424</v>
      </c>
      <c r="L44" s="35">
        <f t="shared" si="9"/>
        <v>6.4410719611696621</v>
      </c>
      <c r="O44" s="5">
        <v>13</v>
      </c>
      <c r="P44" s="35">
        <f t="shared" si="6"/>
        <v>1.8708286933869707</v>
      </c>
      <c r="Q44" s="35">
        <f t="shared" si="6"/>
        <v>2.5495097567963922</v>
      </c>
      <c r="R44" s="35">
        <f t="shared" si="6"/>
        <v>2.7386127875258306</v>
      </c>
      <c r="S44" s="35">
        <f t="shared" si="10"/>
        <v>7.1589512377091928</v>
      </c>
      <c r="V44" s="5">
        <v>13</v>
      </c>
      <c r="W44" s="35">
        <f t="shared" si="7"/>
        <v>1.8708286933869707</v>
      </c>
      <c r="X44" s="35">
        <f t="shared" si="7"/>
        <v>2.3452078799117149</v>
      </c>
      <c r="Y44" s="35">
        <f t="shared" si="7"/>
        <v>2.5495097567963922</v>
      </c>
      <c r="Z44" s="35">
        <f t="shared" si="11"/>
        <v>6.765546330095078</v>
      </c>
    </row>
    <row r="45" spans="1:26" ht="15.75">
      <c r="A45" s="5">
        <v>14</v>
      </c>
      <c r="B45" s="35">
        <f t="shared" si="4"/>
        <v>2.3452078799117149</v>
      </c>
      <c r="C45" s="35">
        <f t="shared" si="4"/>
        <v>1.8708286933869707</v>
      </c>
      <c r="D45" s="35">
        <f t="shared" si="4"/>
        <v>2.1213203435596424</v>
      </c>
      <c r="E45" s="35">
        <f t="shared" si="8"/>
        <v>6.3373569168583277</v>
      </c>
      <c r="H45" s="5">
        <v>14</v>
      </c>
      <c r="I45" s="35">
        <f t="shared" si="5"/>
        <v>2.5495097567963922</v>
      </c>
      <c r="J45" s="35">
        <f t="shared" si="5"/>
        <v>2.1213203435596424</v>
      </c>
      <c r="K45" s="35">
        <f t="shared" si="5"/>
        <v>2.5495097567963922</v>
      </c>
      <c r="L45" s="35">
        <f t="shared" si="9"/>
        <v>7.2203398571524273</v>
      </c>
      <c r="O45" s="5">
        <v>14</v>
      </c>
      <c r="P45" s="35">
        <f t="shared" si="6"/>
        <v>1.8708286933869707</v>
      </c>
      <c r="Q45" s="35">
        <f t="shared" si="6"/>
        <v>2.5495097567963922</v>
      </c>
      <c r="R45" s="35">
        <f t="shared" si="6"/>
        <v>2.5495097567963922</v>
      </c>
      <c r="S45" s="35">
        <f t="shared" si="10"/>
        <v>6.9698482069797549</v>
      </c>
      <c r="V45" s="5">
        <v>14</v>
      </c>
      <c r="W45" s="35">
        <f t="shared" si="7"/>
        <v>2.3452078799117149</v>
      </c>
      <c r="X45" s="35">
        <f t="shared" si="7"/>
        <v>2.3452078799117149</v>
      </c>
      <c r="Y45" s="35">
        <f t="shared" si="7"/>
        <v>2.5495097567963922</v>
      </c>
      <c r="Z45" s="35">
        <f t="shared" si="11"/>
        <v>7.239925516619822</v>
      </c>
    </row>
    <row r="46" spans="1:26" ht="15.75">
      <c r="A46" s="5">
        <v>15</v>
      </c>
      <c r="B46" s="35">
        <f t="shared" si="4"/>
        <v>2.3452078799117149</v>
      </c>
      <c r="C46" s="35">
        <f t="shared" si="4"/>
        <v>1.8708286933869707</v>
      </c>
      <c r="D46" s="35">
        <f t="shared" si="4"/>
        <v>2.5495097567963922</v>
      </c>
      <c r="E46" s="35">
        <f t="shared" si="8"/>
        <v>6.765546330095078</v>
      </c>
      <c r="H46" s="5">
        <v>15</v>
      </c>
      <c r="I46" s="35">
        <f t="shared" si="5"/>
        <v>2.1213203435596424</v>
      </c>
      <c r="J46" s="35">
        <f t="shared" si="5"/>
        <v>2.3452078799117149</v>
      </c>
      <c r="K46" s="35">
        <f t="shared" si="5"/>
        <v>2.5495097567963922</v>
      </c>
      <c r="L46" s="35">
        <f t="shared" si="9"/>
        <v>7.0160379802677495</v>
      </c>
      <c r="O46" s="5">
        <v>15</v>
      </c>
      <c r="P46" s="35">
        <f t="shared" si="6"/>
        <v>1.2247448713915889</v>
      </c>
      <c r="Q46" s="35">
        <f t="shared" si="6"/>
        <v>2.3452078799117149</v>
      </c>
      <c r="R46" s="35">
        <f t="shared" si="6"/>
        <v>2.5495097567963922</v>
      </c>
      <c r="S46" s="35">
        <f t="shared" si="10"/>
        <v>6.1194625080996961</v>
      </c>
      <c r="V46" s="5">
        <v>15</v>
      </c>
      <c r="W46" s="35">
        <f t="shared" si="7"/>
        <v>1.8708286933869707</v>
      </c>
      <c r="X46" s="35">
        <f t="shared" si="7"/>
        <v>1.8708286933869707</v>
      </c>
      <c r="Y46" s="35">
        <f t="shared" si="7"/>
        <v>2.3452078799117149</v>
      </c>
      <c r="Z46" s="35">
        <f t="shared" si="11"/>
        <v>6.0868652666856562</v>
      </c>
    </row>
    <row r="47" spans="1:26" ht="15.75">
      <c r="A47" s="2">
        <v>16</v>
      </c>
      <c r="B47" s="35">
        <f t="shared" si="4"/>
        <v>2.3452078799117149</v>
      </c>
      <c r="C47" s="35">
        <f t="shared" si="4"/>
        <v>2.1213203435596424</v>
      </c>
      <c r="D47" s="35">
        <f t="shared" si="4"/>
        <v>2.3452078799117149</v>
      </c>
      <c r="E47" s="35">
        <f t="shared" si="8"/>
        <v>6.8117361033830726</v>
      </c>
      <c r="H47" s="2">
        <v>16</v>
      </c>
      <c r="I47" s="35">
        <f t="shared" si="5"/>
        <v>1.8708286933869707</v>
      </c>
      <c r="J47" s="35">
        <f t="shared" si="5"/>
        <v>2.5495097567963922</v>
      </c>
      <c r="K47" s="35">
        <f t="shared" si="5"/>
        <v>2.1213203435596424</v>
      </c>
      <c r="L47" s="35">
        <f t="shared" si="9"/>
        <v>6.5416587937430055</v>
      </c>
      <c r="O47" s="2">
        <v>16</v>
      </c>
      <c r="P47" s="35">
        <f t="shared" si="6"/>
        <v>1.5811388300841898</v>
      </c>
      <c r="Q47" s="35">
        <f t="shared" si="6"/>
        <v>2.5495097567963922</v>
      </c>
      <c r="R47" s="35">
        <f t="shared" si="6"/>
        <v>2.3452078799117149</v>
      </c>
      <c r="S47" s="35">
        <f t="shared" si="10"/>
        <v>6.4758564667922975</v>
      </c>
      <c r="V47" s="2">
        <v>16</v>
      </c>
      <c r="W47" s="35">
        <f t="shared" si="7"/>
        <v>1.5811388300841898</v>
      </c>
      <c r="X47" s="35">
        <f t="shared" si="7"/>
        <v>2.1213203435596424</v>
      </c>
      <c r="Y47" s="35">
        <f t="shared" si="7"/>
        <v>1.8708286933869707</v>
      </c>
      <c r="Z47" s="35">
        <f t="shared" si="11"/>
        <v>5.5732878670308024</v>
      </c>
    </row>
    <row r="48" spans="1:26" ht="15.75">
      <c r="A48" s="2">
        <v>17</v>
      </c>
      <c r="B48" s="35">
        <f t="shared" si="4"/>
        <v>2.5495097567963922</v>
      </c>
      <c r="C48" s="35">
        <f t="shared" si="4"/>
        <v>2.5495097567963922</v>
      </c>
      <c r="D48" s="35">
        <f t="shared" si="4"/>
        <v>2.3452078799117149</v>
      </c>
      <c r="E48" s="35">
        <f t="shared" si="8"/>
        <v>7.4442273935044998</v>
      </c>
      <c r="H48" s="2">
        <v>17</v>
      </c>
      <c r="I48" s="35">
        <f t="shared" ref="I48:K51" si="12">SQRT(I21+0.5)</f>
        <v>2.3452078799117149</v>
      </c>
      <c r="J48" s="35">
        <f t="shared" si="12"/>
        <v>2.5495097567963922</v>
      </c>
      <c r="K48" s="35">
        <f t="shared" si="12"/>
        <v>2.7386127875258306</v>
      </c>
      <c r="L48" s="35">
        <f t="shared" si="9"/>
        <v>7.6333304242339377</v>
      </c>
      <c r="O48" s="2">
        <v>17</v>
      </c>
      <c r="P48" s="35">
        <f t="shared" ref="P48:R51" si="13">SQRT(P21+0.5)</f>
        <v>2.5495097567963922</v>
      </c>
      <c r="Q48" s="35">
        <f t="shared" si="13"/>
        <v>2.7386127875258306</v>
      </c>
      <c r="R48" s="35">
        <f t="shared" si="13"/>
        <v>2.5495097567963922</v>
      </c>
      <c r="S48" s="35">
        <f t="shared" si="10"/>
        <v>7.8376323011186146</v>
      </c>
      <c r="V48" s="2">
        <v>17</v>
      </c>
      <c r="W48" s="35">
        <f t="shared" ref="W48:Y51" si="14">SQRT(W21+0.5)</f>
        <v>2.5495097567963922</v>
      </c>
      <c r="X48" s="35">
        <f t="shared" si="14"/>
        <v>2.5495097567963922</v>
      </c>
      <c r="Y48" s="35">
        <f t="shared" si="14"/>
        <v>2.5495097567963922</v>
      </c>
      <c r="Z48" s="35">
        <f t="shared" si="11"/>
        <v>7.6485292703891767</v>
      </c>
    </row>
    <row r="49" spans="1:26" ht="15.75">
      <c r="A49" s="2">
        <v>18</v>
      </c>
      <c r="B49" s="35">
        <f t="shared" si="4"/>
        <v>2.5495097567963922</v>
      </c>
      <c r="C49" s="35">
        <f t="shared" si="4"/>
        <v>2.5495097567963922</v>
      </c>
      <c r="D49" s="35">
        <f t="shared" si="4"/>
        <v>2.5495097567963922</v>
      </c>
      <c r="E49" s="35">
        <f t="shared" si="8"/>
        <v>7.6485292703891767</v>
      </c>
      <c r="H49" s="2">
        <v>18</v>
      </c>
      <c r="I49" s="35">
        <f t="shared" si="12"/>
        <v>2.5495097567963922</v>
      </c>
      <c r="J49" s="35">
        <f t="shared" si="12"/>
        <v>2.3452078799117149</v>
      </c>
      <c r="K49" s="35">
        <f t="shared" si="12"/>
        <v>2.7386127875258306</v>
      </c>
      <c r="L49" s="35">
        <f t="shared" si="9"/>
        <v>7.6333304242339377</v>
      </c>
      <c r="O49" s="2">
        <v>18</v>
      </c>
      <c r="P49" s="35">
        <f t="shared" si="13"/>
        <v>2.5495097567963922</v>
      </c>
      <c r="Q49" s="35">
        <f t="shared" si="13"/>
        <v>2.5495097567963922</v>
      </c>
      <c r="R49" s="35">
        <f t="shared" si="13"/>
        <v>2.7386127875258306</v>
      </c>
      <c r="S49" s="35">
        <f t="shared" si="10"/>
        <v>7.8376323011186155</v>
      </c>
      <c r="V49" s="2">
        <v>18</v>
      </c>
      <c r="W49" s="35">
        <f t="shared" si="14"/>
        <v>2.5495097567963922</v>
      </c>
      <c r="X49" s="35">
        <f t="shared" si="14"/>
        <v>2.5495097567963922</v>
      </c>
      <c r="Y49" s="35">
        <f t="shared" si="14"/>
        <v>2.5495097567963922</v>
      </c>
      <c r="Z49" s="35">
        <f t="shared" si="11"/>
        <v>7.6485292703891767</v>
      </c>
    </row>
    <row r="50" spans="1:26" ht="15.75">
      <c r="A50" s="2">
        <v>19</v>
      </c>
      <c r="B50" s="35">
        <f t="shared" si="4"/>
        <v>2.5495097567963922</v>
      </c>
      <c r="C50" s="35">
        <f t="shared" si="4"/>
        <v>2.3452078799117149</v>
      </c>
      <c r="D50" s="35">
        <f t="shared" si="4"/>
        <v>2.1213203435596424</v>
      </c>
      <c r="E50" s="35">
        <f t="shared" si="8"/>
        <v>7.0160379802677486</v>
      </c>
      <c r="H50" s="2">
        <v>19</v>
      </c>
      <c r="I50" s="35">
        <f t="shared" si="12"/>
        <v>2.3452078799117149</v>
      </c>
      <c r="J50" s="35">
        <f t="shared" si="12"/>
        <v>2.5495097567963922</v>
      </c>
      <c r="K50" s="35">
        <f t="shared" si="12"/>
        <v>1.8708286933869707</v>
      </c>
      <c r="L50" s="35">
        <f t="shared" si="9"/>
        <v>6.7655463300950771</v>
      </c>
      <c r="O50" s="2">
        <v>19</v>
      </c>
      <c r="P50" s="35">
        <f t="shared" si="13"/>
        <v>2.3452078799117149</v>
      </c>
      <c r="Q50" s="35">
        <f t="shared" si="13"/>
        <v>2.3452078799117149</v>
      </c>
      <c r="R50" s="35">
        <f t="shared" si="13"/>
        <v>2.3452078799117149</v>
      </c>
      <c r="S50" s="35">
        <f t="shared" si="10"/>
        <v>7.0356236397351442</v>
      </c>
      <c r="V50" s="2">
        <v>19</v>
      </c>
      <c r="W50" s="35">
        <f t="shared" si="14"/>
        <v>2.3452078799117149</v>
      </c>
      <c r="X50" s="35">
        <f t="shared" si="14"/>
        <v>2.1213203435596424</v>
      </c>
      <c r="Y50" s="35">
        <f t="shared" si="14"/>
        <v>2.1213203435596424</v>
      </c>
      <c r="Z50" s="35">
        <f t="shared" si="11"/>
        <v>6.5878485670309992</v>
      </c>
    </row>
    <row r="51" spans="1:26" ht="15.75">
      <c r="A51" s="2">
        <v>20</v>
      </c>
      <c r="B51" s="35">
        <f t="shared" si="4"/>
        <v>2.1213203435596424</v>
      </c>
      <c r="C51" s="35">
        <f t="shared" si="4"/>
        <v>2.3452078799117149</v>
      </c>
      <c r="D51" s="35">
        <f t="shared" si="4"/>
        <v>2.1213203435596424</v>
      </c>
      <c r="E51" s="35">
        <f t="shared" si="8"/>
        <v>6.5878485670309992</v>
      </c>
      <c r="H51" s="2">
        <v>20</v>
      </c>
      <c r="I51" s="35">
        <f t="shared" si="12"/>
        <v>2.5495097567963922</v>
      </c>
      <c r="J51" s="35">
        <f t="shared" si="12"/>
        <v>2.5495097567963922</v>
      </c>
      <c r="K51" s="35">
        <f t="shared" si="12"/>
        <v>1.8708286933869707</v>
      </c>
      <c r="L51" s="35">
        <f t="shared" si="9"/>
        <v>6.9698482069797549</v>
      </c>
      <c r="O51" s="2">
        <v>20</v>
      </c>
      <c r="P51" s="35">
        <f t="shared" si="13"/>
        <v>2.3452078799117149</v>
      </c>
      <c r="Q51" s="35">
        <f t="shared" si="13"/>
        <v>2.3452078799117149</v>
      </c>
      <c r="R51" s="35">
        <f t="shared" si="13"/>
        <v>2.5495097567963922</v>
      </c>
      <c r="S51" s="35">
        <f t="shared" si="10"/>
        <v>7.239925516619822</v>
      </c>
      <c r="V51" s="2">
        <v>20</v>
      </c>
      <c r="W51" s="35">
        <f t="shared" si="14"/>
        <v>2.3452078799117149</v>
      </c>
      <c r="X51" s="35">
        <f t="shared" si="14"/>
        <v>2.1213203435596424</v>
      </c>
      <c r="Y51" s="35">
        <f t="shared" si="14"/>
        <v>2.3452078799117149</v>
      </c>
      <c r="Z51" s="35">
        <f t="shared" si="11"/>
        <v>6.8117361033830726</v>
      </c>
    </row>
    <row r="52" spans="1:26" ht="15.75">
      <c r="A52" s="3" t="s">
        <v>3</v>
      </c>
      <c r="B52" s="34">
        <f>SUM(B32:B51)</f>
        <v>49.699201676686656</v>
      </c>
      <c r="C52" s="34">
        <f>SUM(C32:C51)</f>
        <v>44.526712914849583</v>
      </c>
      <c r="D52" s="34">
        <f>SUM(D32:D51)</f>
        <v>42.925877592211286</v>
      </c>
      <c r="E52" s="36">
        <f t="shared" si="8"/>
        <v>137.15179218374752</v>
      </c>
      <c r="H52" s="12" t="s">
        <v>3</v>
      </c>
      <c r="I52" s="34">
        <f>SUM(I32:I51)</f>
        <v>47.350727857754912</v>
      </c>
      <c r="J52" s="34">
        <f>SUM(J32:J51)</f>
        <v>44.13804253325474</v>
      </c>
      <c r="K52" s="34">
        <f>SUM(K32:K51)</f>
        <v>41.841651216840482</v>
      </c>
      <c r="L52" s="36">
        <f t="shared" si="9"/>
        <v>133.33042160785013</v>
      </c>
      <c r="O52" s="12" t="s">
        <v>3</v>
      </c>
      <c r="P52" s="34">
        <f>SUM(P32:P51)</f>
        <v>44.381542623269532</v>
      </c>
      <c r="Q52" s="34">
        <f>SUM(Q32:Q51)</f>
        <v>47.727675317639616</v>
      </c>
      <c r="R52" s="34">
        <f>SUM(R32:R51)</f>
        <v>47.685348892771515</v>
      </c>
      <c r="S52" s="36">
        <f t="shared" si="10"/>
        <v>139.79456683368068</v>
      </c>
      <c r="V52" s="12" t="s">
        <v>3</v>
      </c>
      <c r="W52" s="34">
        <f>SUM(W32:W51)</f>
        <v>44.451635099407063</v>
      </c>
      <c r="X52" s="34">
        <f>SUM(X32:X51)</f>
        <v>44.92713627681691</v>
      </c>
      <c r="Y52" s="34">
        <f>SUM(Y32:Y51)</f>
        <v>44.427732396557523</v>
      </c>
      <c r="Z52" s="36">
        <f t="shared" si="11"/>
        <v>133.8065037727815</v>
      </c>
    </row>
    <row r="53" spans="1:26" ht="13.5" customHeight="1">
      <c r="A53" s="3" t="s">
        <v>4</v>
      </c>
      <c r="B53" s="34">
        <f>AVERAGE(B32:B51)</f>
        <v>2.4849600838343329</v>
      </c>
      <c r="C53" s="34">
        <f>AVERAGE(C32:C51)</f>
        <v>2.2263356457424792</v>
      </c>
      <c r="D53" s="34">
        <f>AVERAGE(D32:D51)</f>
        <v>2.1462938796105644</v>
      </c>
      <c r="E53" s="36">
        <f t="shared" si="8"/>
        <v>6.8575896091873769</v>
      </c>
      <c r="H53" s="12" t="s">
        <v>4</v>
      </c>
      <c r="I53" s="34">
        <f>AVERAGE(I32:I51)</f>
        <v>2.3675363928877458</v>
      </c>
      <c r="J53" s="34">
        <f>AVERAGE(J32:J51)</f>
        <v>2.2069021266627371</v>
      </c>
      <c r="K53" s="34">
        <f>AVERAGE(K32:K51)</f>
        <v>2.0920825608420239</v>
      </c>
      <c r="L53" s="36">
        <f t="shared" si="9"/>
        <v>6.6665210803925072</v>
      </c>
      <c r="O53" s="12" t="s">
        <v>4</v>
      </c>
      <c r="P53" s="34">
        <f>AVERAGE(P32:P51)</f>
        <v>2.2190771311634765</v>
      </c>
      <c r="Q53" s="34">
        <f>AVERAGE(Q32:Q51)</f>
        <v>2.3863837658819809</v>
      </c>
      <c r="R53" s="34">
        <f>AVERAGE(R32:R51)</f>
        <v>2.3842674446385757</v>
      </c>
      <c r="S53" s="36">
        <f t="shared" si="10"/>
        <v>6.9897283416840335</v>
      </c>
      <c r="V53" s="12" t="s">
        <v>4</v>
      </c>
      <c r="W53" s="34">
        <f>AVERAGE(W32:W51)</f>
        <v>2.2225817549703533</v>
      </c>
      <c r="X53" s="34">
        <f>AVERAGE(X32:X51)</f>
        <v>2.2463568138408454</v>
      </c>
      <c r="Y53" s="34">
        <f>AVERAGE(Y32:Y51)</f>
        <v>2.221386619827876</v>
      </c>
      <c r="Z53" s="36">
        <f t="shared" si="11"/>
        <v>6.6903251886390747</v>
      </c>
    </row>
    <row r="57" spans="1:26">
      <c r="T57" s="37"/>
    </row>
  </sheetData>
  <mergeCells count="24">
    <mergeCell ref="A2:E2"/>
    <mergeCell ref="A3:A4"/>
    <mergeCell ref="B3:D3"/>
    <mergeCell ref="E3:E4"/>
    <mergeCell ref="B30:D30"/>
    <mergeCell ref="A30:A31"/>
    <mergeCell ref="H2:L2"/>
    <mergeCell ref="H3:H4"/>
    <mergeCell ref="I3:K3"/>
    <mergeCell ref="L3:L4"/>
    <mergeCell ref="H30:H31"/>
    <mergeCell ref="I30:K30"/>
    <mergeCell ref="O2:S2"/>
    <mergeCell ref="O3:O4"/>
    <mergeCell ref="P3:R3"/>
    <mergeCell ref="S3:S4"/>
    <mergeCell ref="O30:O31"/>
    <mergeCell ref="P30:R30"/>
    <mergeCell ref="V2:Z2"/>
    <mergeCell ref="V3:V4"/>
    <mergeCell ref="W3:Y3"/>
    <mergeCell ref="Z3:Z4"/>
    <mergeCell ref="V30:V31"/>
    <mergeCell ref="W30:Y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54"/>
  <sheetViews>
    <sheetView topLeftCell="D1" zoomScale="85" zoomScaleNormal="85" workbookViewId="0">
      <selection activeCell="W32" activeCellId="8" sqref="G27 B26:E26 I26:L26 P26:S26 W26:Z26 B32:E54 I32:L53 P32:S53 W32:Z53"/>
    </sheetView>
  </sheetViews>
  <sheetFormatPr defaultRowHeight="15"/>
  <cols>
    <col min="1" max="1" width="12.7109375" customWidth="1"/>
    <col min="2" max="4" width="9.28515625" bestFit="1" customWidth="1"/>
    <col min="5" max="5" width="10.28515625" bestFit="1" customWidth="1"/>
    <col min="8" max="8" width="11.85546875" customWidth="1"/>
    <col min="9" max="11" width="9.28515625" bestFit="1" customWidth="1"/>
    <col min="12" max="12" width="10.28515625" bestFit="1" customWidth="1"/>
    <col min="15" max="15" width="10.85546875" customWidth="1"/>
    <col min="16" max="18" width="9.28515625" bestFit="1" customWidth="1"/>
    <col min="19" max="19" width="10.28515625" bestFit="1" customWidth="1"/>
    <col min="22" max="22" width="11.28515625" customWidth="1"/>
    <col min="23" max="25" width="9.28515625" bestFit="1" customWidth="1"/>
    <col min="26" max="26" width="10.28515625" bestFit="1" customWidth="1"/>
  </cols>
  <sheetData>
    <row r="1" spans="1:26">
      <c r="A1" t="s">
        <v>12</v>
      </c>
      <c r="H1" s="1" t="s">
        <v>57</v>
      </c>
      <c r="I1" s="1"/>
      <c r="J1" s="1"/>
      <c r="K1" s="1"/>
      <c r="L1" s="1"/>
      <c r="O1" s="1" t="s">
        <v>58</v>
      </c>
      <c r="P1" s="1"/>
      <c r="Q1" s="1"/>
      <c r="R1" s="1"/>
      <c r="S1" s="1"/>
      <c r="V1" s="1" t="s">
        <v>59</v>
      </c>
      <c r="W1" s="1"/>
      <c r="X1" s="1"/>
      <c r="Y1" s="1"/>
      <c r="Z1" s="1"/>
    </row>
    <row r="2" spans="1:26">
      <c r="A2" s="67"/>
      <c r="B2" s="67"/>
      <c r="C2" s="67"/>
      <c r="D2" s="67"/>
      <c r="E2" s="67"/>
      <c r="H2" s="67"/>
      <c r="I2" s="67"/>
      <c r="J2" s="67"/>
      <c r="K2" s="67"/>
      <c r="L2" s="67"/>
      <c r="O2" s="67"/>
      <c r="P2" s="67"/>
      <c r="Q2" s="67"/>
      <c r="R2" s="67"/>
      <c r="S2" s="67"/>
      <c r="V2" s="67"/>
      <c r="W2" s="67"/>
      <c r="X2" s="67"/>
      <c r="Y2" s="67"/>
      <c r="Z2" s="67"/>
    </row>
    <row r="3" spans="1:26" ht="15.75">
      <c r="A3" s="68" t="s">
        <v>0</v>
      </c>
      <c r="B3" s="68" t="s">
        <v>1</v>
      </c>
      <c r="C3" s="68"/>
      <c r="D3" s="68"/>
      <c r="E3" s="68" t="s">
        <v>2</v>
      </c>
      <c r="H3" s="68" t="s">
        <v>0</v>
      </c>
      <c r="I3" s="68" t="s">
        <v>1</v>
      </c>
      <c r="J3" s="68"/>
      <c r="K3" s="68"/>
      <c r="L3" s="68" t="s">
        <v>2</v>
      </c>
      <c r="O3" s="68" t="s">
        <v>0</v>
      </c>
      <c r="P3" s="68" t="s">
        <v>1</v>
      </c>
      <c r="Q3" s="68"/>
      <c r="R3" s="68"/>
      <c r="S3" s="68" t="s">
        <v>2</v>
      </c>
      <c r="V3" s="68" t="s">
        <v>0</v>
      </c>
      <c r="W3" s="68" t="s">
        <v>1</v>
      </c>
      <c r="X3" s="68"/>
      <c r="Y3" s="68"/>
      <c r="Z3" s="68" t="s">
        <v>2</v>
      </c>
    </row>
    <row r="4" spans="1:26" ht="15.75">
      <c r="A4" s="68"/>
      <c r="B4" s="3">
        <v>110</v>
      </c>
      <c r="C4" s="3">
        <v>220</v>
      </c>
      <c r="D4" s="3">
        <v>330</v>
      </c>
      <c r="E4" s="68"/>
      <c r="H4" s="68"/>
      <c r="I4" s="4">
        <v>110</v>
      </c>
      <c r="J4" s="4">
        <v>220</v>
      </c>
      <c r="K4" s="4">
        <v>330</v>
      </c>
      <c r="L4" s="68"/>
      <c r="O4" s="68"/>
      <c r="P4" s="4">
        <v>110</v>
      </c>
      <c r="Q4" s="4">
        <v>220</v>
      </c>
      <c r="R4" s="4">
        <v>330</v>
      </c>
      <c r="S4" s="68"/>
      <c r="V4" s="68"/>
      <c r="W4" s="4">
        <v>110</v>
      </c>
      <c r="X4" s="4">
        <v>220</v>
      </c>
      <c r="Y4" s="4">
        <v>330</v>
      </c>
      <c r="Z4" s="68"/>
    </row>
    <row r="5" spans="1:26" ht="15.75">
      <c r="A5" s="5">
        <v>1</v>
      </c>
      <c r="B5" s="5">
        <v>6</v>
      </c>
      <c r="C5" s="5">
        <v>4</v>
      </c>
      <c r="D5" s="5">
        <v>5</v>
      </c>
      <c r="E5" s="5">
        <f>SUM(B5:D5)</f>
        <v>15</v>
      </c>
      <c r="H5" s="5">
        <v>1</v>
      </c>
      <c r="I5" s="5">
        <v>4</v>
      </c>
      <c r="J5" s="5">
        <v>4</v>
      </c>
      <c r="K5" s="5">
        <v>5</v>
      </c>
      <c r="L5" s="5">
        <f>SUM(I5:K5)</f>
        <v>13</v>
      </c>
      <c r="O5" s="5">
        <v>1</v>
      </c>
      <c r="P5" s="5">
        <v>5</v>
      </c>
      <c r="Q5" s="5">
        <v>6</v>
      </c>
      <c r="R5" s="5">
        <v>6</v>
      </c>
      <c r="S5" s="5">
        <f>SUM(P5:R5)</f>
        <v>17</v>
      </c>
      <c r="V5" s="5">
        <v>1</v>
      </c>
      <c r="W5" s="5">
        <v>3</v>
      </c>
      <c r="X5" s="5">
        <v>4</v>
      </c>
      <c r="Y5" s="5">
        <v>6</v>
      </c>
      <c r="Z5" s="5">
        <f>SUM(W5:Y5)</f>
        <v>13</v>
      </c>
    </row>
    <row r="6" spans="1:26" ht="15.75">
      <c r="A6" s="5">
        <v>2</v>
      </c>
      <c r="B6" s="6">
        <v>5</v>
      </c>
      <c r="C6" s="6">
        <v>6</v>
      </c>
      <c r="D6" s="6">
        <v>4</v>
      </c>
      <c r="E6" s="5">
        <f t="shared" ref="E6:E24" si="0">SUM(B6:D6)</f>
        <v>15</v>
      </c>
      <c r="H6" s="5">
        <v>2</v>
      </c>
      <c r="I6" s="6">
        <v>6</v>
      </c>
      <c r="J6" s="6">
        <v>3</v>
      </c>
      <c r="K6" s="6">
        <v>4</v>
      </c>
      <c r="L6" s="5">
        <f t="shared" ref="L6:L24" si="1">SUM(I6:K6)</f>
        <v>13</v>
      </c>
      <c r="O6" s="5">
        <v>2</v>
      </c>
      <c r="P6" s="6">
        <v>6</v>
      </c>
      <c r="Q6" s="6">
        <v>5</v>
      </c>
      <c r="R6" s="6">
        <v>4</v>
      </c>
      <c r="S6" s="5">
        <f t="shared" ref="S6:S24" si="2">SUM(P6:R6)</f>
        <v>15</v>
      </c>
      <c r="V6" s="5">
        <v>2</v>
      </c>
      <c r="W6" s="6">
        <v>4</v>
      </c>
      <c r="X6" s="6">
        <v>3</v>
      </c>
      <c r="Y6" s="6">
        <v>6</v>
      </c>
      <c r="Z6" s="5">
        <f t="shared" ref="Z6:Z24" si="3">SUM(W6:Y6)</f>
        <v>13</v>
      </c>
    </row>
    <row r="7" spans="1:26" ht="15.75">
      <c r="A7" s="5">
        <v>3</v>
      </c>
      <c r="B7" s="6">
        <v>6</v>
      </c>
      <c r="C7" s="6">
        <v>4</v>
      </c>
      <c r="D7" s="6">
        <v>2</v>
      </c>
      <c r="E7" s="5">
        <f t="shared" si="0"/>
        <v>12</v>
      </c>
      <c r="H7" s="5">
        <v>3</v>
      </c>
      <c r="I7" s="6">
        <v>5</v>
      </c>
      <c r="J7" s="6">
        <v>5</v>
      </c>
      <c r="K7" s="6">
        <v>3</v>
      </c>
      <c r="L7" s="5">
        <f t="shared" si="1"/>
        <v>13</v>
      </c>
      <c r="O7" s="5">
        <v>3</v>
      </c>
      <c r="P7" s="6">
        <v>4</v>
      </c>
      <c r="Q7" s="6">
        <v>5</v>
      </c>
      <c r="R7" s="6">
        <v>6</v>
      </c>
      <c r="S7" s="5">
        <f t="shared" si="2"/>
        <v>15</v>
      </c>
      <c r="V7" s="5">
        <v>3</v>
      </c>
      <c r="W7" s="6">
        <v>3</v>
      </c>
      <c r="X7" s="6">
        <v>4</v>
      </c>
      <c r="Y7" s="6">
        <v>4</v>
      </c>
      <c r="Z7" s="5">
        <f t="shared" si="3"/>
        <v>11</v>
      </c>
    </row>
    <row r="8" spans="1:26" ht="15.75">
      <c r="A8" s="5">
        <v>4</v>
      </c>
      <c r="B8" s="6">
        <v>6</v>
      </c>
      <c r="C8" s="6">
        <v>5</v>
      </c>
      <c r="D8" s="6">
        <v>2</v>
      </c>
      <c r="E8" s="5">
        <f t="shared" si="0"/>
        <v>13</v>
      </c>
      <c r="H8" s="5">
        <v>4</v>
      </c>
      <c r="I8" s="6">
        <v>6</v>
      </c>
      <c r="J8" s="6">
        <v>6</v>
      </c>
      <c r="K8" s="6">
        <v>5</v>
      </c>
      <c r="L8" s="5">
        <f t="shared" si="1"/>
        <v>17</v>
      </c>
      <c r="O8" s="5">
        <v>4</v>
      </c>
      <c r="P8" s="6">
        <v>5</v>
      </c>
      <c r="Q8" s="6">
        <v>5</v>
      </c>
      <c r="R8" s="6">
        <v>6</v>
      </c>
      <c r="S8" s="5">
        <f t="shared" si="2"/>
        <v>16</v>
      </c>
      <c r="V8" s="5">
        <v>4</v>
      </c>
      <c r="W8" s="6">
        <v>3</v>
      </c>
      <c r="X8" s="6">
        <v>4</v>
      </c>
      <c r="Y8" s="6">
        <v>4</v>
      </c>
      <c r="Z8" s="5">
        <f t="shared" si="3"/>
        <v>11</v>
      </c>
    </row>
    <row r="9" spans="1:26" ht="15.75">
      <c r="A9" s="5">
        <v>5</v>
      </c>
      <c r="B9" s="6">
        <v>6</v>
      </c>
      <c r="C9" s="6">
        <v>6</v>
      </c>
      <c r="D9" s="6">
        <v>5</v>
      </c>
      <c r="E9" s="5">
        <f t="shared" si="0"/>
        <v>17</v>
      </c>
      <c r="H9" s="5">
        <v>5</v>
      </c>
      <c r="I9" s="6">
        <v>6</v>
      </c>
      <c r="J9" s="6">
        <v>5</v>
      </c>
      <c r="K9" s="6">
        <v>5</v>
      </c>
      <c r="L9" s="5">
        <f t="shared" si="1"/>
        <v>16</v>
      </c>
      <c r="O9" s="5">
        <v>5</v>
      </c>
      <c r="P9" s="6">
        <v>6</v>
      </c>
      <c r="Q9" s="6">
        <v>6</v>
      </c>
      <c r="R9" s="6">
        <v>5</v>
      </c>
      <c r="S9" s="5">
        <f t="shared" si="2"/>
        <v>17</v>
      </c>
      <c r="V9" s="5">
        <v>5</v>
      </c>
      <c r="W9" s="6">
        <v>5</v>
      </c>
      <c r="X9" s="6">
        <v>5</v>
      </c>
      <c r="Y9" s="6">
        <v>6</v>
      </c>
      <c r="Z9" s="5">
        <f t="shared" si="3"/>
        <v>16</v>
      </c>
    </row>
    <row r="10" spans="1:26" ht="15.75">
      <c r="A10" s="5">
        <v>6</v>
      </c>
      <c r="B10" s="6">
        <v>7</v>
      </c>
      <c r="C10" s="6">
        <v>7</v>
      </c>
      <c r="D10" s="6">
        <v>5</v>
      </c>
      <c r="E10" s="5">
        <f t="shared" si="0"/>
        <v>19</v>
      </c>
      <c r="H10" s="5">
        <v>6</v>
      </c>
      <c r="I10" s="6">
        <v>7</v>
      </c>
      <c r="J10" s="6">
        <v>4</v>
      </c>
      <c r="K10" s="6">
        <v>4</v>
      </c>
      <c r="L10" s="5">
        <f t="shared" si="1"/>
        <v>15</v>
      </c>
      <c r="O10" s="5">
        <v>6</v>
      </c>
      <c r="P10" s="6">
        <v>4</v>
      </c>
      <c r="Q10" s="6">
        <v>6</v>
      </c>
      <c r="R10" s="6">
        <v>7</v>
      </c>
      <c r="S10" s="5">
        <f t="shared" si="2"/>
        <v>17</v>
      </c>
      <c r="V10" s="5">
        <v>6</v>
      </c>
      <c r="W10" s="6">
        <v>5</v>
      </c>
      <c r="X10" s="6">
        <v>6</v>
      </c>
      <c r="Y10" s="6">
        <v>5</v>
      </c>
      <c r="Z10" s="5">
        <f t="shared" si="3"/>
        <v>16</v>
      </c>
    </row>
    <row r="11" spans="1:26" ht="15.75">
      <c r="A11" s="5">
        <v>7</v>
      </c>
      <c r="B11" s="6">
        <v>6</v>
      </c>
      <c r="C11" s="6">
        <v>6</v>
      </c>
      <c r="D11" s="6">
        <v>4</v>
      </c>
      <c r="E11" s="5">
        <f t="shared" si="0"/>
        <v>16</v>
      </c>
      <c r="H11" s="5">
        <v>7</v>
      </c>
      <c r="I11" s="6">
        <v>7</v>
      </c>
      <c r="J11" s="6">
        <v>4</v>
      </c>
      <c r="K11" s="6">
        <v>5</v>
      </c>
      <c r="L11" s="5">
        <f t="shared" si="1"/>
        <v>16</v>
      </c>
      <c r="O11" s="5">
        <v>7</v>
      </c>
      <c r="P11" s="6">
        <v>5</v>
      </c>
      <c r="Q11" s="6">
        <v>5</v>
      </c>
      <c r="R11" s="6">
        <v>6</v>
      </c>
      <c r="S11" s="5">
        <f t="shared" si="2"/>
        <v>16</v>
      </c>
      <c r="V11" s="5">
        <v>7</v>
      </c>
      <c r="W11" s="6">
        <v>5</v>
      </c>
      <c r="X11" s="6">
        <v>6</v>
      </c>
      <c r="Y11" s="6">
        <v>5</v>
      </c>
      <c r="Z11" s="5">
        <f t="shared" si="3"/>
        <v>16</v>
      </c>
    </row>
    <row r="12" spans="1:26" ht="15.75">
      <c r="A12" s="5">
        <v>8</v>
      </c>
      <c r="B12" s="6">
        <v>6</v>
      </c>
      <c r="C12" s="6">
        <v>6</v>
      </c>
      <c r="D12" s="6">
        <v>5</v>
      </c>
      <c r="E12" s="5">
        <f t="shared" si="0"/>
        <v>17</v>
      </c>
      <c r="H12" s="5">
        <v>8</v>
      </c>
      <c r="I12" s="6">
        <v>7</v>
      </c>
      <c r="J12" s="6">
        <v>4</v>
      </c>
      <c r="K12" s="6">
        <v>6</v>
      </c>
      <c r="L12" s="5">
        <f t="shared" si="1"/>
        <v>17</v>
      </c>
      <c r="O12" s="5">
        <v>8</v>
      </c>
      <c r="P12" s="6">
        <v>6</v>
      </c>
      <c r="Q12" s="6">
        <v>5</v>
      </c>
      <c r="R12" s="6">
        <v>4</v>
      </c>
      <c r="S12" s="5">
        <f t="shared" si="2"/>
        <v>15</v>
      </c>
      <c r="V12" s="5">
        <v>8</v>
      </c>
      <c r="W12" s="6">
        <v>6</v>
      </c>
      <c r="X12" s="6">
        <v>4</v>
      </c>
      <c r="Y12" s="6">
        <v>3</v>
      </c>
      <c r="Z12" s="5">
        <f t="shared" si="3"/>
        <v>13</v>
      </c>
    </row>
    <row r="13" spans="1:26" ht="15.75">
      <c r="A13" s="5">
        <v>9</v>
      </c>
      <c r="B13" s="6">
        <v>6</v>
      </c>
      <c r="C13" s="6">
        <v>4</v>
      </c>
      <c r="D13" s="6">
        <v>6</v>
      </c>
      <c r="E13" s="5">
        <f t="shared" si="0"/>
        <v>16</v>
      </c>
      <c r="H13" s="5">
        <v>9</v>
      </c>
      <c r="I13" s="6">
        <v>6</v>
      </c>
      <c r="J13" s="6">
        <v>6</v>
      </c>
      <c r="K13" s="6">
        <v>6</v>
      </c>
      <c r="L13" s="5">
        <f t="shared" si="1"/>
        <v>18</v>
      </c>
      <c r="O13" s="5">
        <v>9</v>
      </c>
      <c r="P13" s="6">
        <v>6</v>
      </c>
      <c r="Q13" s="6">
        <v>6</v>
      </c>
      <c r="R13" s="6">
        <v>5</v>
      </c>
      <c r="S13" s="5">
        <f t="shared" si="2"/>
        <v>17</v>
      </c>
      <c r="V13" s="5">
        <v>9</v>
      </c>
      <c r="W13" s="6">
        <v>3</v>
      </c>
      <c r="X13" s="6">
        <v>3</v>
      </c>
      <c r="Y13" s="6">
        <v>3</v>
      </c>
      <c r="Z13" s="5">
        <f t="shared" si="3"/>
        <v>9</v>
      </c>
    </row>
    <row r="14" spans="1:26" ht="15.75">
      <c r="A14" s="5">
        <v>10</v>
      </c>
      <c r="B14" s="6">
        <v>4</v>
      </c>
      <c r="C14" s="6">
        <v>3</v>
      </c>
      <c r="D14" s="6">
        <v>5</v>
      </c>
      <c r="E14" s="5">
        <f t="shared" si="0"/>
        <v>12</v>
      </c>
      <c r="H14" s="5">
        <v>10</v>
      </c>
      <c r="I14" s="6">
        <v>5</v>
      </c>
      <c r="J14" s="6">
        <v>4</v>
      </c>
      <c r="K14" s="6">
        <v>3</v>
      </c>
      <c r="L14" s="5">
        <f t="shared" si="1"/>
        <v>12</v>
      </c>
      <c r="O14" s="5">
        <v>10</v>
      </c>
      <c r="P14" s="6">
        <v>5</v>
      </c>
      <c r="Q14" s="6">
        <v>5</v>
      </c>
      <c r="R14" s="6">
        <v>6</v>
      </c>
      <c r="S14" s="5">
        <f t="shared" si="2"/>
        <v>16</v>
      </c>
      <c r="V14" s="5">
        <v>10</v>
      </c>
      <c r="W14" s="6">
        <v>4</v>
      </c>
      <c r="X14" s="6">
        <v>5</v>
      </c>
      <c r="Y14" s="6">
        <v>4</v>
      </c>
      <c r="Z14" s="5">
        <f t="shared" si="3"/>
        <v>13</v>
      </c>
    </row>
    <row r="15" spans="1:26" ht="15.75">
      <c r="A15" s="5">
        <v>11</v>
      </c>
      <c r="B15" s="6">
        <v>5</v>
      </c>
      <c r="C15" s="6">
        <v>5</v>
      </c>
      <c r="D15" s="6">
        <v>6</v>
      </c>
      <c r="E15" s="5">
        <f t="shared" si="0"/>
        <v>16</v>
      </c>
      <c r="H15" s="5">
        <v>11</v>
      </c>
      <c r="I15" s="6">
        <v>6</v>
      </c>
      <c r="J15" s="6">
        <v>5</v>
      </c>
      <c r="K15" s="6">
        <v>3</v>
      </c>
      <c r="L15" s="5">
        <f t="shared" si="1"/>
        <v>14</v>
      </c>
      <c r="O15" s="5">
        <v>11</v>
      </c>
      <c r="P15" s="6">
        <v>5</v>
      </c>
      <c r="Q15" s="6">
        <v>5</v>
      </c>
      <c r="R15" s="6">
        <v>6</v>
      </c>
      <c r="S15" s="5">
        <f t="shared" si="2"/>
        <v>16</v>
      </c>
      <c r="V15" s="5">
        <v>11</v>
      </c>
      <c r="W15" s="6">
        <v>4</v>
      </c>
      <c r="X15" s="6">
        <v>5</v>
      </c>
      <c r="Y15" s="6">
        <v>4</v>
      </c>
      <c r="Z15" s="5">
        <f t="shared" si="3"/>
        <v>13</v>
      </c>
    </row>
    <row r="16" spans="1:26" ht="15.75">
      <c r="A16" s="5">
        <v>12</v>
      </c>
      <c r="B16" s="6">
        <v>6</v>
      </c>
      <c r="C16" s="6">
        <v>2</v>
      </c>
      <c r="D16" s="6">
        <v>4</v>
      </c>
      <c r="E16" s="5">
        <f t="shared" si="0"/>
        <v>12</v>
      </c>
      <c r="H16" s="5">
        <v>12</v>
      </c>
      <c r="I16" s="6">
        <v>6</v>
      </c>
      <c r="J16" s="6">
        <v>5</v>
      </c>
      <c r="K16" s="6">
        <v>6</v>
      </c>
      <c r="L16" s="5">
        <f t="shared" si="1"/>
        <v>17</v>
      </c>
      <c r="O16" s="5">
        <v>12</v>
      </c>
      <c r="P16" s="6">
        <v>6</v>
      </c>
      <c r="Q16" s="6">
        <v>6</v>
      </c>
      <c r="R16" s="6">
        <v>5</v>
      </c>
      <c r="S16" s="5">
        <f t="shared" si="2"/>
        <v>17</v>
      </c>
      <c r="V16" s="5">
        <v>12</v>
      </c>
      <c r="W16" s="6">
        <v>5</v>
      </c>
      <c r="X16" s="6">
        <v>5</v>
      </c>
      <c r="Y16" s="6">
        <v>6</v>
      </c>
      <c r="Z16" s="5">
        <f t="shared" si="3"/>
        <v>16</v>
      </c>
    </row>
    <row r="17" spans="1:26" ht="15.75">
      <c r="A17" s="5">
        <v>13</v>
      </c>
      <c r="B17" s="6">
        <v>4</v>
      </c>
      <c r="C17" s="6">
        <v>4</v>
      </c>
      <c r="D17" s="6">
        <v>5</v>
      </c>
      <c r="E17" s="5">
        <f t="shared" si="0"/>
        <v>13</v>
      </c>
      <c r="H17" s="5">
        <v>13</v>
      </c>
      <c r="I17" s="6">
        <v>5</v>
      </c>
      <c r="J17" s="6">
        <v>4</v>
      </c>
      <c r="K17" s="6">
        <v>5</v>
      </c>
      <c r="L17" s="5">
        <f t="shared" si="1"/>
        <v>14</v>
      </c>
      <c r="O17" s="5">
        <v>13</v>
      </c>
      <c r="P17" s="6">
        <v>5</v>
      </c>
      <c r="Q17" s="6">
        <v>4</v>
      </c>
      <c r="R17" s="6">
        <v>4</v>
      </c>
      <c r="S17" s="5">
        <f t="shared" si="2"/>
        <v>13</v>
      </c>
      <c r="V17" s="5">
        <v>13</v>
      </c>
      <c r="W17" s="6">
        <v>4</v>
      </c>
      <c r="X17" s="6">
        <v>3</v>
      </c>
      <c r="Y17" s="6">
        <v>4</v>
      </c>
      <c r="Z17" s="5">
        <f t="shared" si="3"/>
        <v>11</v>
      </c>
    </row>
    <row r="18" spans="1:26" ht="15.75">
      <c r="A18" s="5">
        <v>14</v>
      </c>
      <c r="B18" s="6">
        <v>5</v>
      </c>
      <c r="C18" s="6">
        <v>4</v>
      </c>
      <c r="D18" s="6">
        <v>5</v>
      </c>
      <c r="E18" s="5">
        <f t="shared" si="0"/>
        <v>14</v>
      </c>
      <c r="H18" s="5">
        <v>14</v>
      </c>
      <c r="I18" s="6">
        <v>6</v>
      </c>
      <c r="J18" s="6">
        <v>4</v>
      </c>
      <c r="K18" s="6">
        <v>5</v>
      </c>
      <c r="L18" s="5">
        <f t="shared" si="1"/>
        <v>15</v>
      </c>
      <c r="O18" s="5">
        <v>14</v>
      </c>
      <c r="P18" s="6">
        <v>5</v>
      </c>
      <c r="Q18" s="6">
        <v>4</v>
      </c>
      <c r="R18" s="6">
        <v>5</v>
      </c>
      <c r="S18" s="5">
        <f t="shared" si="2"/>
        <v>14</v>
      </c>
      <c r="V18" s="5">
        <v>14</v>
      </c>
      <c r="W18" s="6">
        <v>4</v>
      </c>
      <c r="X18" s="6">
        <v>3</v>
      </c>
      <c r="Y18" s="6">
        <v>4</v>
      </c>
      <c r="Z18" s="5">
        <f t="shared" si="3"/>
        <v>11</v>
      </c>
    </row>
    <row r="19" spans="1:26" ht="15.75">
      <c r="A19" s="5">
        <v>15</v>
      </c>
      <c r="B19" s="6">
        <v>5</v>
      </c>
      <c r="C19" s="6">
        <v>3</v>
      </c>
      <c r="D19" s="6">
        <v>5</v>
      </c>
      <c r="E19" s="5">
        <f t="shared" si="0"/>
        <v>13</v>
      </c>
      <c r="H19" s="5">
        <v>15</v>
      </c>
      <c r="I19" s="6">
        <v>6</v>
      </c>
      <c r="J19" s="6">
        <v>6</v>
      </c>
      <c r="K19" s="6">
        <v>6</v>
      </c>
      <c r="L19" s="5">
        <f t="shared" si="1"/>
        <v>18</v>
      </c>
      <c r="O19" s="5">
        <v>15</v>
      </c>
      <c r="P19" s="6">
        <v>6</v>
      </c>
      <c r="Q19" s="6">
        <v>6</v>
      </c>
      <c r="R19" s="6">
        <v>4</v>
      </c>
      <c r="S19" s="5">
        <f t="shared" si="2"/>
        <v>16</v>
      </c>
      <c r="V19" s="5">
        <v>15</v>
      </c>
      <c r="W19" s="6">
        <v>5</v>
      </c>
      <c r="X19" s="6">
        <v>5</v>
      </c>
      <c r="Y19" s="6">
        <v>4</v>
      </c>
      <c r="Z19" s="5">
        <f t="shared" si="3"/>
        <v>14</v>
      </c>
    </row>
    <row r="20" spans="1:26" ht="15.75">
      <c r="A20" s="2">
        <v>16</v>
      </c>
      <c r="B20" s="10">
        <v>5</v>
      </c>
      <c r="C20" s="10">
        <v>3</v>
      </c>
      <c r="D20" s="10">
        <v>6</v>
      </c>
      <c r="E20" s="5">
        <f t="shared" si="0"/>
        <v>14</v>
      </c>
      <c r="H20" s="2">
        <v>16</v>
      </c>
      <c r="I20" s="10">
        <v>5</v>
      </c>
      <c r="J20" s="10">
        <v>5</v>
      </c>
      <c r="K20" s="10">
        <v>5</v>
      </c>
      <c r="L20" s="5">
        <f t="shared" si="1"/>
        <v>15</v>
      </c>
      <c r="O20" s="2">
        <v>16</v>
      </c>
      <c r="P20" s="10">
        <v>5</v>
      </c>
      <c r="Q20" s="10">
        <v>4</v>
      </c>
      <c r="R20" s="10">
        <v>3</v>
      </c>
      <c r="S20" s="5">
        <f t="shared" si="2"/>
        <v>12</v>
      </c>
      <c r="V20" s="2">
        <v>16</v>
      </c>
      <c r="W20" s="10">
        <v>3</v>
      </c>
      <c r="X20" s="10">
        <v>3</v>
      </c>
      <c r="Y20" s="10">
        <v>3</v>
      </c>
      <c r="Z20" s="5">
        <f t="shared" si="3"/>
        <v>9</v>
      </c>
    </row>
    <row r="21" spans="1:26" ht="15.75">
      <c r="A21" s="2">
        <v>17</v>
      </c>
      <c r="B21" s="10">
        <v>4</v>
      </c>
      <c r="C21" s="10">
        <v>2</v>
      </c>
      <c r="D21" s="10">
        <v>6</v>
      </c>
      <c r="E21" s="5">
        <f t="shared" si="0"/>
        <v>12</v>
      </c>
      <c r="H21" s="2">
        <v>17</v>
      </c>
      <c r="I21" s="10">
        <v>6</v>
      </c>
      <c r="J21" s="10">
        <v>5</v>
      </c>
      <c r="K21" s="10">
        <v>5</v>
      </c>
      <c r="L21" s="5">
        <f t="shared" si="1"/>
        <v>16</v>
      </c>
      <c r="O21" s="2">
        <v>17</v>
      </c>
      <c r="P21" s="10">
        <v>5</v>
      </c>
      <c r="Q21" s="10">
        <v>5</v>
      </c>
      <c r="R21" s="10">
        <v>2</v>
      </c>
      <c r="S21" s="5">
        <f t="shared" si="2"/>
        <v>12</v>
      </c>
      <c r="V21" s="2">
        <v>17</v>
      </c>
      <c r="W21" s="10">
        <v>3</v>
      </c>
      <c r="X21" s="10">
        <v>3</v>
      </c>
      <c r="Y21" s="10">
        <v>3</v>
      </c>
      <c r="Z21" s="5">
        <f t="shared" si="3"/>
        <v>9</v>
      </c>
    </row>
    <row r="22" spans="1:26" ht="15.75">
      <c r="A22" s="2">
        <v>18</v>
      </c>
      <c r="B22" s="10">
        <v>5</v>
      </c>
      <c r="C22" s="10">
        <v>3</v>
      </c>
      <c r="D22" s="10">
        <v>7</v>
      </c>
      <c r="E22" s="5">
        <f t="shared" si="0"/>
        <v>15</v>
      </c>
      <c r="H22" s="2">
        <v>18</v>
      </c>
      <c r="I22" s="10">
        <v>6</v>
      </c>
      <c r="J22" s="10">
        <v>6</v>
      </c>
      <c r="K22" s="10">
        <v>5</v>
      </c>
      <c r="L22" s="5">
        <f t="shared" si="1"/>
        <v>17</v>
      </c>
      <c r="O22" s="2">
        <v>18</v>
      </c>
      <c r="P22" s="10">
        <v>5</v>
      </c>
      <c r="Q22" s="10">
        <v>5</v>
      </c>
      <c r="R22" s="10">
        <v>3</v>
      </c>
      <c r="S22" s="5">
        <f t="shared" si="2"/>
        <v>13</v>
      </c>
      <c r="V22" s="2">
        <v>18</v>
      </c>
      <c r="W22" s="10">
        <v>4</v>
      </c>
      <c r="X22" s="10">
        <v>3</v>
      </c>
      <c r="Y22" s="10">
        <v>1</v>
      </c>
      <c r="Z22" s="5">
        <f t="shared" si="3"/>
        <v>8</v>
      </c>
    </row>
    <row r="23" spans="1:26" ht="15.75">
      <c r="A23" s="2">
        <v>19</v>
      </c>
      <c r="B23" s="10">
        <v>5</v>
      </c>
      <c r="C23" s="10">
        <v>6</v>
      </c>
      <c r="D23" s="10">
        <v>5</v>
      </c>
      <c r="E23" s="5">
        <f t="shared" si="0"/>
        <v>16</v>
      </c>
      <c r="H23" s="2">
        <v>19</v>
      </c>
      <c r="I23" s="10">
        <v>6</v>
      </c>
      <c r="J23" s="10">
        <v>6</v>
      </c>
      <c r="K23" s="10">
        <v>7</v>
      </c>
      <c r="L23" s="5">
        <f t="shared" si="1"/>
        <v>19</v>
      </c>
      <c r="O23" s="2">
        <v>19</v>
      </c>
      <c r="P23" s="10">
        <v>4</v>
      </c>
      <c r="Q23" s="10">
        <v>6</v>
      </c>
      <c r="R23" s="10">
        <v>5</v>
      </c>
      <c r="S23" s="5">
        <f t="shared" si="2"/>
        <v>15</v>
      </c>
      <c r="V23" s="2">
        <v>19</v>
      </c>
      <c r="W23" s="10">
        <v>2</v>
      </c>
      <c r="X23" s="10">
        <v>2</v>
      </c>
      <c r="Y23" s="10">
        <v>2</v>
      </c>
      <c r="Z23" s="5">
        <f t="shared" si="3"/>
        <v>6</v>
      </c>
    </row>
    <row r="24" spans="1:26" ht="15.75">
      <c r="A24" s="2">
        <v>20</v>
      </c>
      <c r="B24" s="10">
        <v>4</v>
      </c>
      <c r="C24" s="10">
        <v>3</v>
      </c>
      <c r="D24" s="10">
        <v>5</v>
      </c>
      <c r="E24" s="5">
        <f t="shared" si="0"/>
        <v>12</v>
      </c>
      <c r="H24" s="2">
        <v>20</v>
      </c>
      <c r="I24" s="10">
        <v>6</v>
      </c>
      <c r="J24" s="10">
        <v>7</v>
      </c>
      <c r="K24" s="10">
        <v>6</v>
      </c>
      <c r="L24" s="5">
        <f t="shared" si="1"/>
        <v>19</v>
      </c>
      <c r="O24" s="2">
        <v>20</v>
      </c>
      <c r="P24" s="10">
        <v>3</v>
      </c>
      <c r="Q24" s="10">
        <v>5</v>
      </c>
      <c r="R24" s="10">
        <v>3</v>
      </c>
      <c r="S24" s="5">
        <f t="shared" si="2"/>
        <v>11</v>
      </c>
      <c r="V24" s="2">
        <v>20</v>
      </c>
      <c r="W24" s="10">
        <v>2</v>
      </c>
      <c r="X24" s="10">
        <v>2</v>
      </c>
      <c r="Y24" s="10">
        <v>2</v>
      </c>
      <c r="Z24" s="5">
        <f t="shared" si="3"/>
        <v>6</v>
      </c>
    </row>
    <row r="25" spans="1:26" ht="15.75">
      <c r="A25" s="12" t="s">
        <v>3</v>
      </c>
      <c r="B25" s="7">
        <f>SUM(B5:B24)</f>
        <v>106</v>
      </c>
      <c r="C25" s="7">
        <f>SUM(C5:C24)</f>
        <v>86</v>
      </c>
      <c r="D25" s="7">
        <f>SUM(D5:D24)</f>
        <v>97</v>
      </c>
      <c r="E25" s="7">
        <f>SUM(E5:E24)</f>
        <v>289</v>
      </c>
      <c r="H25" s="12" t="s">
        <v>3</v>
      </c>
      <c r="I25" s="7">
        <f>SUM(I5:I24)</f>
        <v>117</v>
      </c>
      <c r="J25" s="7">
        <f>SUM(J5:J24)</f>
        <v>98</v>
      </c>
      <c r="K25" s="7">
        <f>SUM(K5:K24)</f>
        <v>99</v>
      </c>
      <c r="L25" s="7">
        <f>SUM(L5:L24)</f>
        <v>314</v>
      </c>
      <c r="O25" s="12" t="s">
        <v>3</v>
      </c>
      <c r="P25" s="7">
        <f>SUM(P5:P24)</f>
        <v>101</v>
      </c>
      <c r="Q25" s="7">
        <f>SUM(Q5:Q24)</f>
        <v>104</v>
      </c>
      <c r="R25" s="7">
        <f>SUM(R5:R24)</f>
        <v>95</v>
      </c>
      <c r="S25" s="7">
        <f>SUM(S5:S24)</f>
        <v>300</v>
      </c>
      <c r="V25" s="12" t="s">
        <v>3</v>
      </c>
      <c r="W25" s="7">
        <f>SUM(W5:W24)</f>
        <v>77</v>
      </c>
      <c r="X25" s="7">
        <f>SUM(X5:X24)</f>
        <v>78</v>
      </c>
      <c r="Y25" s="7">
        <f>SUM(Y5:Y24)</f>
        <v>79</v>
      </c>
      <c r="Z25" s="7">
        <f>SUM(Z5:Z24)</f>
        <v>234</v>
      </c>
    </row>
    <row r="26" spans="1:26" ht="14.25" customHeight="1">
      <c r="A26" s="12" t="s">
        <v>4</v>
      </c>
      <c r="B26" s="34">
        <f>AVERAGE(B5:B24)</f>
        <v>5.3</v>
      </c>
      <c r="C26" s="34">
        <f>AVERAGE(C5:C24)</f>
        <v>4.3</v>
      </c>
      <c r="D26" s="34">
        <f>AVERAGE(D5:D24)</f>
        <v>4.8499999999999996</v>
      </c>
      <c r="E26" s="34">
        <f>AVERAGE(E5:E24)</f>
        <v>14.45</v>
      </c>
      <c r="H26" s="12" t="s">
        <v>4</v>
      </c>
      <c r="I26" s="34">
        <f>AVERAGE(I5:I24)</f>
        <v>5.85</v>
      </c>
      <c r="J26" s="34">
        <f>AVERAGE(J5:J24)</f>
        <v>4.9000000000000004</v>
      </c>
      <c r="K26" s="34">
        <f>AVERAGE(K5:K24)</f>
        <v>4.95</v>
      </c>
      <c r="L26" s="34">
        <f>AVERAGE(L5:L24)</f>
        <v>15.7</v>
      </c>
      <c r="O26" s="12" t="s">
        <v>4</v>
      </c>
      <c r="P26" s="34">
        <f>AVERAGE(P5:P24)</f>
        <v>5.05</v>
      </c>
      <c r="Q26" s="34">
        <f>AVERAGE(Q5:Q24)</f>
        <v>5.2</v>
      </c>
      <c r="R26" s="34">
        <f>AVERAGE(R5:R24)</f>
        <v>4.75</v>
      </c>
      <c r="S26" s="34">
        <f>AVERAGE(S5:S24)</f>
        <v>15</v>
      </c>
      <c r="V26" s="12" t="s">
        <v>4</v>
      </c>
      <c r="W26" s="34">
        <f>AVERAGE(W5:W24)</f>
        <v>3.85</v>
      </c>
      <c r="X26" s="34">
        <f>AVERAGE(X5:X24)</f>
        <v>3.9</v>
      </c>
      <c r="Y26" s="34">
        <f>AVERAGE(Y5:Y24)</f>
        <v>3.95</v>
      </c>
      <c r="Z26" s="34">
        <f>AVERAGE(Z5:Z24)</f>
        <v>11.7</v>
      </c>
    </row>
    <row r="27" spans="1:26">
      <c r="G27" s="37"/>
      <c r="H27" s="1"/>
      <c r="I27" s="1"/>
      <c r="J27" s="1"/>
      <c r="K27" s="1"/>
      <c r="L27" s="1"/>
      <c r="O27" s="1"/>
      <c r="P27" s="1"/>
      <c r="Q27" s="1"/>
      <c r="R27" s="1"/>
      <c r="S27" s="1"/>
      <c r="V27" s="1"/>
      <c r="W27" s="1"/>
      <c r="X27" s="1"/>
      <c r="Y27" s="1"/>
      <c r="Z27" s="1"/>
    </row>
    <row r="28" spans="1:26">
      <c r="H28" s="1"/>
      <c r="I28" s="1"/>
      <c r="J28" s="1"/>
      <c r="K28" s="1"/>
      <c r="L28" s="1"/>
      <c r="O28" s="1"/>
      <c r="P28" s="1"/>
      <c r="Q28" s="1"/>
      <c r="R28" s="1"/>
      <c r="S28" s="1"/>
      <c r="V28" s="1"/>
      <c r="W28" s="1"/>
      <c r="X28" s="1"/>
      <c r="Y28" s="1"/>
      <c r="Z28" s="1"/>
    </row>
    <row r="29" spans="1:26">
      <c r="A29" t="s">
        <v>5</v>
      </c>
      <c r="H29" s="1" t="s">
        <v>5</v>
      </c>
      <c r="I29" s="1"/>
      <c r="J29" s="1"/>
      <c r="K29" s="1"/>
      <c r="L29" s="1"/>
      <c r="O29" s="1" t="s">
        <v>5</v>
      </c>
      <c r="P29" s="1"/>
      <c r="Q29" s="1"/>
      <c r="R29" s="1"/>
      <c r="S29" s="1"/>
      <c r="V29" s="1" t="s">
        <v>5</v>
      </c>
      <c r="W29" s="1"/>
      <c r="X29" s="1"/>
      <c r="Y29" s="1"/>
      <c r="Z29" s="1"/>
    </row>
    <row r="30" spans="1:26" ht="14.25" customHeight="1">
      <c r="A30" s="59" t="s">
        <v>0</v>
      </c>
      <c r="B30" s="61" t="s">
        <v>1</v>
      </c>
      <c r="C30" s="62"/>
      <c r="D30" s="63"/>
      <c r="E30" s="8" t="s">
        <v>2</v>
      </c>
      <c r="H30" s="59" t="s">
        <v>0</v>
      </c>
      <c r="I30" s="61" t="s">
        <v>1</v>
      </c>
      <c r="J30" s="62"/>
      <c r="K30" s="63"/>
      <c r="L30" s="8" t="s">
        <v>2</v>
      </c>
      <c r="O30" s="59" t="s">
        <v>0</v>
      </c>
      <c r="P30" s="61" t="s">
        <v>1</v>
      </c>
      <c r="Q30" s="62"/>
      <c r="R30" s="63"/>
      <c r="S30" s="8" t="s">
        <v>2</v>
      </c>
      <c r="V30" s="59" t="s">
        <v>0</v>
      </c>
      <c r="W30" s="61" t="s">
        <v>1</v>
      </c>
      <c r="X30" s="62"/>
      <c r="Y30" s="63"/>
      <c r="Z30" s="8" t="s">
        <v>2</v>
      </c>
    </row>
    <row r="31" spans="1:26" ht="15.75">
      <c r="A31" s="60"/>
      <c r="B31" s="3">
        <v>110</v>
      </c>
      <c r="C31" s="3">
        <v>220</v>
      </c>
      <c r="D31" s="3">
        <v>330</v>
      </c>
      <c r="E31" s="9"/>
      <c r="H31" s="60"/>
      <c r="I31" s="4">
        <v>110</v>
      </c>
      <c r="J31" s="4">
        <v>220</v>
      </c>
      <c r="K31" s="4">
        <v>330</v>
      </c>
      <c r="L31" s="9"/>
      <c r="O31" s="60"/>
      <c r="P31" s="4">
        <v>110</v>
      </c>
      <c r="Q31" s="4">
        <v>220</v>
      </c>
      <c r="R31" s="4">
        <v>330</v>
      </c>
      <c r="S31" s="9"/>
      <c r="V31" s="60"/>
      <c r="W31" s="4">
        <v>110</v>
      </c>
      <c r="X31" s="4">
        <v>220</v>
      </c>
      <c r="Y31" s="4">
        <v>330</v>
      </c>
      <c r="Z31" s="9"/>
    </row>
    <row r="32" spans="1:26" ht="15.75">
      <c r="A32" s="5">
        <v>1</v>
      </c>
      <c r="B32" s="35">
        <f t="shared" ref="B32:D51" si="4">SQRT(B5+0.5)</f>
        <v>2.5495097567963922</v>
      </c>
      <c r="C32" s="35">
        <f t="shared" si="4"/>
        <v>2.1213203435596424</v>
      </c>
      <c r="D32" s="35">
        <f t="shared" si="4"/>
        <v>2.3452078799117149</v>
      </c>
      <c r="E32" s="35">
        <f>SUM(B32:D32)</f>
        <v>7.0160379802677504</v>
      </c>
      <c r="H32" s="5">
        <v>1</v>
      </c>
      <c r="I32" s="35">
        <f t="shared" ref="I32:K47" si="5">SQRT(I5+0.5)</f>
        <v>2.1213203435596424</v>
      </c>
      <c r="J32" s="35">
        <f t="shared" si="5"/>
        <v>2.1213203435596424</v>
      </c>
      <c r="K32" s="35">
        <f t="shared" si="5"/>
        <v>2.3452078799117149</v>
      </c>
      <c r="L32" s="35">
        <f>SUM(I32:K32)</f>
        <v>6.5878485670309992</v>
      </c>
      <c r="O32" s="5">
        <v>1</v>
      </c>
      <c r="P32" s="35">
        <f t="shared" ref="P32:R47" si="6">SQRT(P5+0.5)</f>
        <v>2.3452078799117149</v>
      </c>
      <c r="Q32" s="35">
        <f t="shared" si="6"/>
        <v>2.5495097567963922</v>
      </c>
      <c r="R32" s="35">
        <f t="shared" si="6"/>
        <v>2.5495097567963922</v>
      </c>
      <c r="S32" s="35">
        <f>SUM(P32:R32)</f>
        <v>7.4442273935044989</v>
      </c>
      <c r="V32" s="5">
        <v>1</v>
      </c>
      <c r="W32" s="35">
        <f t="shared" ref="W32:Y47" si="7">SQRT(W5+0.5)</f>
        <v>1.8708286933869707</v>
      </c>
      <c r="X32" s="35">
        <f t="shared" si="7"/>
        <v>2.1213203435596424</v>
      </c>
      <c r="Y32" s="35">
        <f t="shared" si="7"/>
        <v>2.5495097567963922</v>
      </c>
      <c r="Z32" s="35">
        <f>SUM(W32:Y32)</f>
        <v>6.5416587937430055</v>
      </c>
    </row>
    <row r="33" spans="1:26" ht="15.75">
      <c r="A33" s="5">
        <v>2</v>
      </c>
      <c r="B33" s="35">
        <f t="shared" si="4"/>
        <v>2.3452078799117149</v>
      </c>
      <c r="C33" s="35">
        <f t="shared" si="4"/>
        <v>2.5495097567963922</v>
      </c>
      <c r="D33" s="35">
        <f t="shared" si="4"/>
        <v>2.1213203435596424</v>
      </c>
      <c r="E33" s="35">
        <f t="shared" ref="E33:E53" si="8">SUM(B33:D33)</f>
        <v>7.0160379802677486</v>
      </c>
      <c r="H33" s="5">
        <v>2</v>
      </c>
      <c r="I33" s="35">
        <f t="shared" si="5"/>
        <v>2.5495097567963922</v>
      </c>
      <c r="J33" s="35">
        <f t="shared" si="5"/>
        <v>1.8708286933869707</v>
      </c>
      <c r="K33" s="35">
        <f t="shared" si="5"/>
        <v>2.1213203435596424</v>
      </c>
      <c r="L33" s="35">
        <f t="shared" ref="L33:L53" si="9">SUM(I33:K33)</f>
        <v>6.5416587937430055</v>
      </c>
      <c r="O33" s="5">
        <v>2</v>
      </c>
      <c r="P33" s="35">
        <f t="shared" si="6"/>
        <v>2.5495097567963922</v>
      </c>
      <c r="Q33" s="35">
        <f t="shared" si="6"/>
        <v>2.3452078799117149</v>
      </c>
      <c r="R33" s="35">
        <f t="shared" si="6"/>
        <v>2.1213203435596424</v>
      </c>
      <c r="S33" s="35">
        <f t="shared" ref="S33:S53" si="10">SUM(P33:R33)</f>
        <v>7.0160379802677486</v>
      </c>
      <c r="V33" s="5">
        <v>2</v>
      </c>
      <c r="W33" s="35">
        <f t="shared" si="7"/>
        <v>2.1213203435596424</v>
      </c>
      <c r="X33" s="35">
        <f t="shared" si="7"/>
        <v>1.8708286933869707</v>
      </c>
      <c r="Y33" s="35">
        <f t="shared" si="7"/>
        <v>2.5495097567963922</v>
      </c>
      <c r="Z33" s="35">
        <f t="shared" ref="Z33:Z53" si="11">SUM(W33:Y33)</f>
        <v>6.5416587937430055</v>
      </c>
    </row>
    <row r="34" spans="1:26" ht="15.75">
      <c r="A34" s="5">
        <v>3</v>
      </c>
      <c r="B34" s="35">
        <f t="shared" si="4"/>
        <v>2.5495097567963922</v>
      </c>
      <c r="C34" s="35">
        <f t="shared" si="4"/>
        <v>2.1213203435596424</v>
      </c>
      <c r="D34" s="35">
        <f t="shared" si="4"/>
        <v>1.5811388300841898</v>
      </c>
      <c r="E34" s="35">
        <f t="shared" si="8"/>
        <v>6.2519689304402251</v>
      </c>
      <c r="H34" s="5">
        <v>3</v>
      </c>
      <c r="I34" s="35">
        <f t="shared" si="5"/>
        <v>2.3452078799117149</v>
      </c>
      <c r="J34" s="35">
        <f t="shared" si="5"/>
        <v>2.3452078799117149</v>
      </c>
      <c r="K34" s="35">
        <f t="shared" si="5"/>
        <v>1.8708286933869707</v>
      </c>
      <c r="L34" s="35">
        <f t="shared" si="9"/>
        <v>6.5612444532104002</v>
      </c>
      <c r="O34" s="5">
        <v>3</v>
      </c>
      <c r="P34" s="35">
        <f t="shared" si="6"/>
        <v>2.1213203435596424</v>
      </c>
      <c r="Q34" s="35">
        <f t="shared" si="6"/>
        <v>2.3452078799117149</v>
      </c>
      <c r="R34" s="35">
        <f t="shared" si="6"/>
        <v>2.5495097567963922</v>
      </c>
      <c r="S34" s="35">
        <f t="shared" si="10"/>
        <v>7.0160379802677495</v>
      </c>
      <c r="V34" s="5">
        <v>3</v>
      </c>
      <c r="W34" s="35">
        <f t="shared" si="7"/>
        <v>1.8708286933869707</v>
      </c>
      <c r="X34" s="35">
        <f t="shared" si="7"/>
        <v>2.1213203435596424</v>
      </c>
      <c r="Y34" s="35">
        <f t="shared" si="7"/>
        <v>2.1213203435596424</v>
      </c>
      <c r="Z34" s="35">
        <f t="shared" si="11"/>
        <v>6.1134693805062561</v>
      </c>
    </row>
    <row r="35" spans="1:26" ht="15.75">
      <c r="A35" s="5">
        <v>4</v>
      </c>
      <c r="B35" s="35">
        <f t="shared" si="4"/>
        <v>2.5495097567963922</v>
      </c>
      <c r="C35" s="35">
        <f t="shared" si="4"/>
        <v>2.3452078799117149</v>
      </c>
      <c r="D35" s="35">
        <f t="shared" si="4"/>
        <v>1.5811388300841898</v>
      </c>
      <c r="E35" s="35">
        <f t="shared" si="8"/>
        <v>6.4758564667922967</v>
      </c>
      <c r="H35" s="5">
        <v>4</v>
      </c>
      <c r="I35" s="35">
        <f t="shared" si="5"/>
        <v>2.5495097567963922</v>
      </c>
      <c r="J35" s="35">
        <f t="shared" si="5"/>
        <v>2.5495097567963922</v>
      </c>
      <c r="K35" s="35">
        <f t="shared" si="5"/>
        <v>2.3452078799117149</v>
      </c>
      <c r="L35" s="35">
        <f t="shared" si="9"/>
        <v>7.4442273935044998</v>
      </c>
      <c r="O35" s="5">
        <v>4</v>
      </c>
      <c r="P35" s="35">
        <f t="shared" si="6"/>
        <v>2.3452078799117149</v>
      </c>
      <c r="Q35" s="35">
        <f t="shared" si="6"/>
        <v>2.3452078799117149</v>
      </c>
      <c r="R35" s="35">
        <f t="shared" si="6"/>
        <v>2.5495097567963922</v>
      </c>
      <c r="S35" s="35">
        <f t="shared" si="10"/>
        <v>7.239925516619822</v>
      </c>
      <c r="V35" s="5">
        <v>4</v>
      </c>
      <c r="W35" s="35">
        <f t="shared" si="7"/>
        <v>1.8708286933869707</v>
      </c>
      <c r="X35" s="35">
        <f t="shared" si="7"/>
        <v>2.1213203435596424</v>
      </c>
      <c r="Y35" s="35">
        <f t="shared" si="7"/>
        <v>2.1213203435596424</v>
      </c>
      <c r="Z35" s="35">
        <f t="shared" si="11"/>
        <v>6.1134693805062561</v>
      </c>
    </row>
    <row r="36" spans="1:26" ht="15.75">
      <c r="A36" s="5">
        <v>5</v>
      </c>
      <c r="B36" s="35">
        <f t="shared" si="4"/>
        <v>2.5495097567963922</v>
      </c>
      <c r="C36" s="35">
        <f t="shared" si="4"/>
        <v>2.5495097567963922</v>
      </c>
      <c r="D36" s="35">
        <f t="shared" si="4"/>
        <v>2.3452078799117149</v>
      </c>
      <c r="E36" s="35">
        <f t="shared" si="8"/>
        <v>7.4442273935044998</v>
      </c>
      <c r="H36" s="5">
        <v>5</v>
      </c>
      <c r="I36" s="35">
        <f t="shared" si="5"/>
        <v>2.5495097567963922</v>
      </c>
      <c r="J36" s="35">
        <f t="shared" si="5"/>
        <v>2.3452078799117149</v>
      </c>
      <c r="K36" s="35">
        <f t="shared" si="5"/>
        <v>2.3452078799117149</v>
      </c>
      <c r="L36" s="35">
        <f t="shared" si="9"/>
        <v>7.239925516619822</v>
      </c>
      <c r="O36" s="5">
        <v>5</v>
      </c>
      <c r="P36" s="35">
        <f t="shared" si="6"/>
        <v>2.5495097567963922</v>
      </c>
      <c r="Q36" s="35">
        <f t="shared" si="6"/>
        <v>2.5495097567963922</v>
      </c>
      <c r="R36" s="35">
        <f t="shared" si="6"/>
        <v>2.3452078799117149</v>
      </c>
      <c r="S36" s="35">
        <f t="shared" si="10"/>
        <v>7.4442273935044998</v>
      </c>
      <c r="V36" s="5">
        <v>5</v>
      </c>
      <c r="W36" s="35">
        <f t="shared" si="7"/>
        <v>2.3452078799117149</v>
      </c>
      <c r="X36" s="35">
        <f t="shared" si="7"/>
        <v>2.3452078799117149</v>
      </c>
      <c r="Y36" s="35">
        <f t="shared" si="7"/>
        <v>2.5495097567963922</v>
      </c>
      <c r="Z36" s="35">
        <f t="shared" si="11"/>
        <v>7.239925516619822</v>
      </c>
    </row>
    <row r="37" spans="1:26" ht="15.75">
      <c r="A37" s="5">
        <v>6</v>
      </c>
      <c r="B37" s="35">
        <f t="shared" si="4"/>
        <v>2.7386127875258306</v>
      </c>
      <c r="C37" s="35">
        <f t="shared" si="4"/>
        <v>2.7386127875258306</v>
      </c>
      <c r="D37" s="35">
        <f t="shared" si="4"/>
        <v>2.3452078799117149</v>
      </c>
      <c r="E37" s="35">
        <f t="shared" si="8"/>
        <v>7.8224334549633756</v>
      </c>
      <c r="H37" s="5">
        <v>6</v>
      </c>
      <c r="I37" s="35">
        <f t="shared" si="5"/>
        <v>2.7386127875258306</v>
      </c>
      <c r="J37" s="35">
        <f t="shared" si="5"/>
        <v>2.1213203435596424</v>
      </c>
      <c r="K37" s="35">
        <f t="shared" si="5"/>
        <v>2.1213203435596424</v>
      </c>
      <c r="L37" s="35">
        <f t="shared" si="9"/>
        <v>6.9812534746451149</v>
      </c>
      <c r="O37" s="5">
        <v>6</v>
      </c>
      <c r="P37" s="35">
        <f t="shared" si="6"/>
        <v>2.1213203435596424</v>
      </c>
      <c r="Q37" s="35">
        <f t="shared" si="6"/>
        <v>2.5495097567963922</v>
      </c>
      <c r="R37" s="35">
        <f t="shared" si="6"/>
        <v>2.7386127875258306</v>
      </c>
      <c r="S37" s="35">
        <f t="shared" si="10"/>
        <v>7.4094428878818661</v>
      </c>
      <c r="V37" s="5">
        <v>6</v>
      </c>
      <c r="W37" s="35">
        <f t="shared" si="7"/>
        <v>2.3452078799117149</v>
      </c>
      <c r="X37" s="35">
        <f t="shared" si="7"/>
        <v>2.5495097567963922</v>
      </c>
      <c r="Y37" s="35">
        <f t="shared" si="7"/>
        <v>2.3452078799117149</v>
      </c>
      <c r="Z37" s="35">
        <f t="shared" si="11"/>
        <v>7.239925516619822</v>
      </c>
    </row>
    <row r="38" spans="1:26" ht="15.75">
      <c r="A38" s="5">
        <v>7</v>
      </c>
      <c r="B38" s="35">
        <f t="shared" si="4"/>
        <v>2.5495097567963922</v>
      </c>
      <c r="C38" s="35">
        <f t="shared" si="4"/>
        <v>2.5495097567963922</v>
      </c>
      <c r="D38" s="35">
        <f t="shared" si="4"/>
        <v>2.1213203435596424</v>
      </c>
      <c r="E38" s="35">
        <f t="shared" si="8"/>
        <v>7.2203398571524264</v>
      </c>
      <c r="H38" s="5">
        <v>7</v>
      </c>
      <c r="I38" s="35">
        <f t="shared" si="5"/>
        <v>2.7386127875258306</v>
      </c>
      <c r="J38" s="35">
        <f t="shared" si="5"/>
        <v>2.1213203435596424</v>
      </c>
      <c r="K38" s="35">
        <f t="shared" si="5"/>
        <v>2.3452078799117149</v>
      </c>
      <c r="L38" s="35">
        <f t="shared" si="9"/>
        <v>7.2051410109971883</v>
      </c>
      <c r="O38" s="5">
        <v>7</v>
      </c>
      <c r="P38" s="35">
        <f t="shared" si="6"/>
        <v>2.3452078799117149</v>
      </c>
      <c r="Q38" s="35">
        <f t="shared" si="6"/>
        <v>2.3452078799117149</v>
      </c>
      <c r="R38" s="35">
        <f t="shared" si="6"/>
        <v>2.5495097567963922</v>
      </c>
      <c r="S38" s="35">
        <f t="shared" si="10"/>
        <v>7.239925516619822</v>
      </c>
      <c r="V38" s="5">
        <v>7</v>
      </c>
      <c r="W38" s="35">
        <f t="shared" si="7"/>
        <v>2.3452078799117149</v>
      </c>
      <c r="X38" s="35">
        <f t="shared" si="7"/>
        <v>2.5495097567963922</v>
      </c>
      <c r="Y38" s="35">
        <f t="shared" si="7"/>
        <v>2.3452078799117149</v>
      </c>
      <c r="Z38" s="35">
        <f t="shared" si="11"/>
        <v>7.239925516619822</v>
      </c>
    </row>
    <row r="39" spans="1:26" ht="15.75">
      <c r="A39" s="5">
        <v>8</v>
      </c>
      <c r="B39" s="35">
        <f t="shared" si="4"/>
        <v>2.5495097567963922</v>
      </c>
      <c r="C39" s="35">
        <f t="shared" si="4"/>
        <v>2.5495097567963922</v>
      </c>
      <c r="D39" s="35">
        <f t="shared" si="4"/>
        <v>2.3452078799117149</v>
      </c>
      <c r="E39" s="35">
        <f t="shared" si="8"/>
        <v>7.4442273935044998</v>
      </c>
      <c r="H39" s="5">
        <v>8</v>
      </c>
      <c r="I39" s="35">
        <f t="shared" si="5"/>
        <v>2.7386127875258306</v>
      </c>
      <c r="J39" s="35">
        <f t="shared" si="5"/>
        <v>2.1213203435596424</v>
      </c>
      <c r="K39" s="35">
        <f t="shared" si="5"/>
        <v>2.5495097567963922</v>
      </c>
      <c r="L39" s="35">
        <f t="shared" si="9"/>
        <v>7.4094428878818652</v>
      </c>
      <c r="O39" s="5">
        <v>8</v>
      </c>
      <c r="P39" s="35">
        <f t="shared" si="6"/>
        <v>2.5495097567963922</v>
      </c>
      <c r="Q39" s="35">
        <f t="shared" si="6"/>
        <v>2.3452078799117149</v>
      </c>
      <c r="R39" s="35">
        <f t="shared" si="6"/>
        <v>2.1213203435596424</v>
      </c>
      <c r="S39" s="35">
        <f t="shared" si="10"/>
        <v>7.0160379802677486</v>
      </c>
      <c r="V39" s="5">
        <v>8</v>
      </c>
      <c r="W39" s="35">
        <f t="shared" si="7"/>
        <v>2.5495097567963922</v>
      </c>
      <c r="X39" s="35">
        <f t="shared" si="7"/>
        <v>2.1213203435596424</v>
      </c>
      <c r="Y39" s="35">
        <f t="shared" si="7"/>
        <v>1.8708286933869707</v>
      </c>
      <c r="Z39" s="35">
        <f t="shared" si="11"/>
        <v>6.5416587937430055</v>
      </c>
    </row>
    <row r="40" spans="1:26" ht="15.75">
      <c r="A40" s="5">
        <v>9</v>
      </c>
      <c r="B40" s="35">
        <f t="shared" si="4"/>
        <v>2.5495097567963922</v>
      </c>
      <c r="C40" s="35">
        <f t="shared" si="4"/>
        <v>2.1213203435596424</v>
      </c>
      <c r="D40" s="35">
        <f t="shared" si="4"/>
        <v>2.5495097567963922</v>
      </c>
      <c r="E40" s="35">
        <f t="shared" si="8"/>
        <v>7.2203398571524273</v>
      </c>
      <c r="H40" s="5">
        <v>9</v>
      </c>
      <c r="I40" s="35">
        <f t="shared" si="5"/>
        <v>2.5495097567963922</v>
      </c>
      <c r="J40" s="35">
        <f t="shared" si="5"/>
        <v>2.5495097567963922</v>
      </c>
      <c r="K40" s="35">
        <f t="shared" si="5"/>
        <v>2.5495097567963922</v>
      </c>
      <c r="L40" s="35">
        <f t="shared" si="9"/>
        <v>7.6485292703891767</v>
      </c>
      <c r="O40" s="5">
        <v>9</v>
      </c>
      <c r="P40" s="35">
        <f t="shared" si="6"/>
        <v>2.5495097567963922</v>
      </c>
      <c r="Q40" s="35">
        <f t="shared" si="6"/>
        <v>2.5495097567963922</v>
      </c>
      <c r="R40" s="35">
        <f t="shared" si="6"/>
        <v>2.3452078799117149</v>
      </c>
      <c r="S40" s="35">
        <f t="shared" si="10"/>
        <v>7.4442273935044998</v>
      </c>
      <c r="V40" s="5">
        <v>9</v>
      </c>
      <c r="W40" s="35">
        <f t="shared" si="7"/>
        <v>1.8708286933869707</v>
      </c>
      <c r="X40" s="35">
        <f t="shared" si="7"/>
        <v>1.8708286933869707</v>
      </c>
      <c r="Y40" s="35">
        <f t="shared" si="7"/>
        <v>1.8708286933869707</v>
      </c>
      <c r="Z40" s="35">
        <f t="shared" si="11"/>
        <v>5.6124860801609122</v>
      </c>
    </row>
    <row r="41" spans="1:26" ht="15.75">
      <c r="A41" s="5">
        <v>10</v>
      </c>
      <c r="B41" s="35">
        <f t="shared" si="4"/>
        <v>2.1213203435596424</v>
      </c>
      <c r="C41" s="35">
        <f t="shared" si="4"/>
        <v>1.8708286933869707</v>
      </c>
      <c r="D41" s="35">
        <f t="shared" si="4"/>
        <v>2.3452078799117149</v>
      </c>
      <c r="E41" s="35">
        <f t="shared" si="8"/>
        <v>6.3373569168583277</v>
      </c>
      <c r="H41" s="5">
        <v>10</v>
      </c>
      <c r="I41" s="35">
        <f t="shared" si="5"/>
        <v>2.3452078799117149</v>
      </c>
      <c r="J41" s="35">
        <f t="shared" si="5"/>
        <v>2.1213203435596424</v>
      </c>
      <c r="K41" s="35">
        <f t="shared" si="5"/>
        <v>1.8708286933869707</v>
      </c>
      <c r="L41" s="35">
        <f t="shared" si="9"/>
        <v>6.3373569168583277</v>
      </c>
      <c r="O41" s="5">
        <v>10</v>
      </c>
      <c r="P41" s="35">
        <f t="shared" si="6"/>
        <v>2.3452078799117149</v>
      </c>
      <c r="Q41" s="35">
        <f t="shared" si="6"/>
        <v>2.3452078799117149</v>
      </c>
      <c r="R41" s="35">
        <f t="shared" si="6"/>
        <v>2.5495097567963922</v>
      </c>
      <c r="S41" s="35">
        <f t="shared" si="10"/>
        <v>7.239925516619822</v>
      </c>
      <c r="V41" s="5">
        <v>10</v>
      </c>
      <c r="W41" s="35">
        <f t="shared" si="7"/>
        <v>2.1213203435596424</v>
      </c>
      <c r="X41" s="35">
        <f t="shared" si="7"/>
        <v>2.3452078799117149</v>
      </c>
      <c r="Y41" s="35">
        <f t="shared" si="7"/>
        <v>2.1213203435596424</v>
      </c>
      <c r="Z41" s="35">
        <f t="shared" si="11"/>
        <v>6.5878485670309992</v>
      </c>
    </row>
    <row r="42" spans="1:26" ht="15.75">
      <c r="A42" s="5">
        <v>11</v>
      </c>
      <c r="B42" s="35">
        <f t="shared" si="4"/>
        <v>2.3452078799117149</v>
      </c>
      <c r="C42" s="35">
        <f t="shared" si="4"/>
        <v>2.3452078799117149</v>
      </c>
      <c r="D42" s="35">
        <f t="shared" si="4"/>
        <v>2.5495097567963922</v>
      </c>
      <c r="E42" s="35">
        <f t="shared" si="8"/>
        <v>7.239925516619822</v>
      </c>
      <c r="H42" s="5">
        <v>11</v>
      </c>
      <c r="I42" s="35">
        <f t="shared" si="5"/>
        <v>2.5495097567963922</v>
      </c>
      <c r="J42" s="35">
        <f t="shared" si="5"/>
        <v>2.3452078799117149</v>
      </c>
      <c r="K42" s="35">
        <f t="shared" si="5"/>
        <v>1.8708286933869707</v>
      </c>
      <c r="L42" s="35">
        <f t="shared" si="9"/>
        <v>6.7655463300950771</v>
      </c>
      <c r="O42" s="5">
        <v>11</v>
      </c>
      <c r="P42" s="35">
        <f t="shared" si="6"/>
        <v>2.3452078799117149</v>
      </c>
      <c r="Q42" s="35">
        <f t="shared" si="6"/>
        <v>2.3452078799117149</v>
      </c>
      <c r="R42" s="35">
        <f t="shared" si="6"/>
        <v>2.5495097567963922</v>
      </c>
      <c r="S42" s="35">
        <f t="shared" si="10"/>
        <v>7.239925516619822</v>
      </c>
      <c r="V42" s="5">
        <v>11</v>
      </c>
      <c r="W42" s="35">
        <f t="shared" si="7"/>
        <v>2.1213203435596424</v>
      </c>
      <c r="X42" s="35">
        <f t="shared" si="7"/>
        <v>2.3452078799117149</v>
      </c>
      <c r="Y42" s="35">
        <f t="shared" si="7"/>
        <v>2.1213203435596424</v>
      </c>
      <c r="Z42" s="35">
        <f t="shared" si="11"/>
        <v>6.5878485670309992</v>
      </c>
    </row>
    <row r="43" spans="1:26" ht="15.75">
      <c r="A43" s="5">
        <v>12</v>
      </c>
      <c r="B43" s="35">
        <f t="shared" si="4"/>
        <v>2.5495097567963922</v>
      </c>
      <c r="C43" s="35">
        <f t="shared" si="4"/>
        <v>1.5811388300841898</v>
      </c>
      <c r="D43" s="35">
        <f t="shared" si="4"/>
        <v>2.1213203435596424</v>
      </c>
      <c r="E43" s="35">
        <f t="shared" si="8"/>
        <v>6.2519689304402242</v>
      </c>
      <c r="H43" s="5">
        <v>12</v>
      </c>
      <c r="I43" s="35">
        <f t="shared" si="5"/>
        <v>2.5495097567963922</v>
      </c>
      <c r="J43" s="35">
        <f t="shared" si="5"/>
        <v>2.3452078799117149</v>
      </c>
      <c r="K43" s="35">
        <f t="shared" si="5"/>
        <v>2.5495097567963922</v>
      </c>
      <c r="L43" s="35">
        <f t="shared" si="9"/>
        <v>7.4442273935044989</v>
      </c>
      <c r="O43" s="5">
        <v>12</v>
      </c>
      <c r="P43" s="35">
        <f t="shared" si="6"/>
        <v>2.5495097567963922</v>
      </c>
      <c r="Q43" s="35">
        <f t="shared" si="6"/>
        <v>2.5495097567963922</v>
      </c>
      <c r="R43" s="35">
        <f t="shared" si="6"/>
        <v>2.3452078799117149</v>
      </c>
      <c r="S43" s="35">
        <f t="shared" si="10"/>
        <v>7.4442273935044998</v>
      </c>
      <c r="V43" s="5">
        <v>12</v>
      </c>
      <c r="W43" s="35">
        <f t="shared" si="7"/>
        <v>2.3452078799117149</v>
      </c>
      <c r="X43" s="35">
        <f t="shared" si="7"/>
        <v>2.3452078799117149</v>
      </c>
      <c r="Y43" s="35">
        <f t="shared" si="7"/>
        <v>2.5495097567963922</v>
      </c>
      <c r="Z43" s="35">
        <f t="shared" si="11"/>
        <v>7.239925516619822</v>
      </c>
    </row>
    <row r="44" spans="1:26" ht="15.75">
      <c r="A44" s="5">
        <v>13</v>
      </c>
      <c r="B44" s="35">
        <f t="shared" si="4"/>
        <v>2.1213203435596424</v>
      </c>
      <c r="C44" s="35">
        <f t="shared" si="4"/>
        <v>2.1213203435596424</v>
      </c>
      <c r="D44" s="35">
        <f t="shared" si="4"/>
        <v>2.3452078799117149</v>
      </c>
      <c r="E44" s="35">
        <f t="shared" si="8"/>
        <v>6.5878485670309992</v>
      </c>
      <c r="H44" s="5">
        <v>13</v>
      </c>
      <c r="I44" s="35">
        <f t="shared" si="5"/>
        <v>2.3452078799117149</v>
      </c>
      <c r="J44" s="35">
        <f t="shared" si="5"/>
        <v>2.1213203435596424</v>
      </c>
      <c r="K44" s="35">
        <f t="shared" si="5"/>
        <v>2.3452078799117149</v>
      </c>
      <c r="L44" s="35">
        <f t="shared" si="9"/>
        <v>6.8117361033830726</v>
      </c>
      <c r="O44" s="5">
        <v>13</v>
      </c>
      <c r="P44" s="35">
        <f t="shared" si="6"/>
        <v>2.3452078799117149</v>
      </c>
      <c r="Q44" s="35">
        <f t="shared" si="6"/>
        <v>2.1213203435596424</v>
      </c>
      <c r="R44" s="35">
        <f t="shared" si="6"/>
        <v>2.1213203435596424</v>
      </c>
      <c r="S44" s="35">
        <f t="shared" si="10"/>
        <v>6.5878485670309992</v>
      </c>
      <c r="V44" s="5">
        <v>13</v>
      </c>
      <c r="W44" s="35">
        <f t="shared" si="7"/>
        <v>2.1213203435596424</v>
      </c>
      <c r="X44" s="35">
        <f t="shared" si="7"/>
        <v>1.8708286933869707</v>
      </c>
      <c r="Y44" s="35">
        <f t="shared" si="7"/>
        <v>2.1213203435596424</v>
      </c>
      <c r="Z44" s="35">
        <f t="shared" si="11"/>
        <v>6.1134693805062561</v>
      </c>
    </row>
    <row r="45" spans="1:26" ht="15.75">
      <c r="A45" s="5">
        <v>14</v>
      </c>
      <c r="B45" s="35">
        <f t="shared" si="4"/>
        <v>2.3452078799117149</v>
      </c>
      <c r="C45" s="35">
        <f t="shared" si="4"/>
        <v>2.1213203435596424</v>
      </c>
      <c r="D45" s="35">
        <f t="shared" si="4"/>
        <v>2.3452078799117149</v>
      </c>
      <c r="E45" s="35">
        <f t="shared" si="8"/>
        <v>6.8117361033830726</v>
      </c>
      <c r="H45" s="5">
        <v>14</v>
      </c>
      <c r="I45" s="35">
        <f t="shared" si="5"/>
        <v>2.5495097567963922</v>
      </c>
      <c r="J45" s="35">
        <f t="shared" si="5"/>
        <v>2.1213203435596424</v>
      </c>
      <c r="K45" s="35">
        <f t="shared" si="5"/>
        <v>2.3452078799117149</v>
      </c>
      <c r="L45" s="35">
        <f t="shared" si="9"/>
        <v>7.0160379802677504</v>
      </c>
      <c r="O45" s="5">
        <v>14</v>
      </c>
      <c r="P45" s="35">
        <f t="shared" si="6"/>
        <v>2.3452078799117149</v>
      </c>
      <c r="Q45" s="35">
        <f t="shared" si="6"/>
        <v>2.1213203435596424</v>
      </c>
      <c r="R45" s="35">
        <f t="shared" si="6"/>
        <v>2.3452078799117149</v>
      </c>
      <c r="S45" s="35">
        <f t="shared" si="10"/>
        <v>6.8117361033830726</v>
      </c>
      <c r="V45" s="5">
        <v>14</v>
      </c>
      <c r="W45" s="35">
        <f t="shared" si="7"/>
        <v>2.1213203435596424</v>
      </c>
      <c r="X45" s="35">
        <f t="shared" si="7"/>
        <v>1.8708286933869707</v>
      </c>
      <c r="Y45" s="35">
        <f t="shared" si="7"/>
        <v>2.1213203435596424</v>
      </c>
      <c r="Z45" s="35">
        <f t="shared" si="11"/>
        <v>6.1134693805062561</v>
      </c>
    </row>
    <row r="46" spans="1:26" ht="15.75">
      <c r="A46" s="5">
        <v>15</v>
      </c>
      <c r="B46" s="35">
        <f t="shared" si="4"/>
        <v>2.3452078799117149</v>
      </c>
      <c r="C46" s="35">
        <f t="shared" si="4"/>
        <v>1.8708286933869707</v>
      </c>
      <c r="D46" s="35">
        <f t="shared" si="4"/>
        <v>2.3452078799117149</v>
      </c>
      <c r="E46" s="35">
        <f t="shared" si="8"/>
        <v>6.5612444532104011</v>
      </c>
      <c r="H46" s="5">
        <v>15</v>
      </c>
      <c r="I46" s="35">
        <f t="shared" si="5"/>
        <v>2.5495097567963922</v>
      </c>
      <c r="J46" s="35">
        <f t="shared" si="5"/>
        <v>2.5495097567963922</v>
      </c>
      <c r="K46" s="35">
        <f t="shared" si="5"/>
        <v>2.5495097567963922</v>
      </c>
      <c r="L46" s="35">
        <f t="shared" si="9"/>
        <v>7.6485292703891767</v>
      </c>
      <c r="O46" s="5">
        <v>15</v>
      </c>
      <c r="P46" s="35">
        <f t="shared" si="6"/>
        <v>2.5495097567963922</v>
      </c>
      <c r="Q46" s="35">
        <f t="shared" si="6"/>
        <v>2.5495097567963922</v>
      </c>
      <c r="R46" s="35">
        <f t="shared" si="6"/>
        <v>2.1213203435596424</v>
      </c>
      <c r="S46" s="35">
        <f t="shared" si="10"/>
        <v>7.2203398571524264</v>
      </c>
      <c r="V46" s="5">
        <v>15</v>
      </c>
      <c r="W46" s="35">
        <f t="shared" si="7"/>
        <v>2.3452078799117149</v>
      </c>
      <c r="X46" s="35">
        <f t="shared" si="7"/>
        <v>2.3452078799117149</v>
      </c>
      <c r="Y46" s="35">
        <f t="shared" si="7"/>
        <v>2.1213203435596424</v>
      </c>
      <c r="Z46" s="35">
        <f t="shared" si="11"/>
        <v>6.8117361033830726</v>
      </c>
    </row>
    <row r="47" spans="1:26" ht="15.75">
      <c r="A47" s="2">
        <v>16</v>
      </c>
      <c r="B47" s="35">
        <f t="shared" si="4"/>
        <v>2.3452078799117149</v>
      </c>
      <c r="C47" s="35">
        <f t="shared" si="4"/>
        <v>1.8708286933869707</v>
      </c>
      <c r="D47" s="35">
        <f t="shared" si="4"/>
        <v>2.5495097567963922</v>
      </c>
      <c r="E47" s="35">
        <f t="shared" si="8"/>
        <v>6.765546330095078</v>
      </c>
      <c r="H47" s="2">
        <v>16</v>
      </c>
      <c r="I47" s="35">
        <f t="shared" si="5"/>
        <v>2.3452078799117149</v>
      </c>
      <c r="J47" s="35">
        <f t="shared" si="5"/>
        <v>2.3452078799117149</v>
      </c>
      <c r="K47" s="35">
        <f t="shared" si="5"/>
        <v>2.3452078799117149</v>
      </c>
      <c r="L47" s="35">
        <f t="shared" si="9"/>
        <v>7.0356236397351442</v>
      </c>
      <c r="O47" s="2">
        <v>16</v>
      </c>
      <c r="P47" s="35">
        <f t="shared" si="6"/>
        <v>2.3452078799117149</v>
      </c>
      <c r="Q47" s="35">
        <f t="shared" si="6"/>
        <v>2.1213203435596424</v>
      </c>
      <c r="R47" s="35">
        <f t="shared" si="6"/>
        <v>1.8708286933869707</v>
      </c>
      <c r="S47" s="35">
        <f t="shared" si="10"/>
        <v>6.3373569168583277</v>
      </c>
      <c r="V47" s="2">
        <v>16</v>
      </c>
      <c r="W47" s="35">
        <f t="shared" si="7"/>
        <v>1.8708286933869707</v>
      </c>
      <c r="X47" s="35">
        <f t="shared" si="7"/>
        <v>1.8708286933869707</v>
      </c>
      <c r="Y47" s="35">
        <f t="shared" si="7"/>
        <v>1.8708286933869707</v>
      </c>
      <c r="Z47" s="35">
        <f t="shared" si="11"/>
        <v>5.6124860801609122</v>
      </c>
    </row>
    <row r="48" spans="1:26" ht="15.75">
      <c r="A48" s="2">
        <v>17</v>
      </c>
      <c r="B48" s="35">
        <f t="shared" si="4"/>
        <v>2.1213203435596424</v>
      </c>
      <c r="C48" s="35">
        <f t="shared" si="4"/>
        <v>1.5811388300841898</v>
      </c>
      <c r="D48" s="35">
        <f t="shared" si="4"/>
        <v>2.5495097567963922</v>
      </c>
      <c r="E48" s="35">
        <f t="shared" si="8"/>
        <v>6.2519689304402242</v>
      </c>
      <c r="H48" s="2">
        <v>17</v>
      </c>
      <c r="I48" s="35">
        <f t="shared" ref="I48:K51" si="12">SQRT(I21+0.5)</f>
        <v>2.5495097567963922</v>
      </c>
      <c r="J48" s="35">
        <f t="shared" si="12"/>
        <v>2.3452078799117149</v>
      </c>
      <c r="K48" s="35">
        <f t="shared" si="12"/>
        <v>2.3452078799117149</v>
      </c>
      <c r="L48" s="35">
        <f t="shared" si="9"/>
        <v>7.239925516619822</v>
      </c>
      <c r="O48" s="2">
        <v>17</v>
      </c>
      <c r="P48" s="35">
        <f t="shared" ref="P48:R51" si="13">SQRT(P21+0.5)</f>
        <v>2.3452078799117149</v>
      </c>
      <c r="Q48" s="35">
        <f t="shared" si="13"/>
        <v>2.3452078799117149</v>
      </c>
      <c r="R48" s="35">
        <f t="shared" si="13"/>
        <v>1.5811388300841898</v>
      </c>
      <c r="S48" s="35">
        <f t="shared" si="10"/>
        <v>6.2715545899076197</v>
      </c>
      <c r="V48" s="2">
        <v>17</v>
      </c>
      <c r="W48" s="35">
        <f t="shared" ref="W48:Y51" si="14">SQRT(W21+0.5)</f>
        <v>1.8708286933869707</v>
      </c>
      <c r="X48" s="35">
        <f t="shared" si="14"/>
        <v>1.8708286933869707</v>
      </c>
      <c r="Y48" s="35">
        <f t="shared" si="14"/>
        <v>1.8708286933869707</v>
      </c>
      <c r="Z48" s="35">
        <f t="shared" si="11"/>
        <v>5.6124860801609122</v>
      </c>
    </row>
    <row r="49" spans="1:26" ht="15.75">
      <c r="A49" s="2">
        <v>18</v>
      </c>
      <c r="B49" s="35">
        <f t="shared" si="4"/>
        <v>2.3452078799117149</v>
      </c>
      <c r="C49" s="35">
        <f t="shared" si="4"/>
        <v>1.8708286933869707</v>
      </c>
      <c r="D49" s="35">
        <f t="shared" si="4"/>
        <v>2.7386127875258306</v>
      </c>
      <c r="E49" s="35">
        <f t="shared" si="8"/>
        <v>6.9546493608245168</v>
      </c>
      <c r="H49" s="2">
        <v>18</v>
      </c>
      <c r="I49" s="35">
        <f t="shared" si="12"/>
        <v>2.5495097567963922</v>
      </c>
      <c r="J49" s="35">
        <f t="shared" si="12"/>
        <v>2.5495097567963922</v>
      </c>
      <c r="K49" s="35">
        <f t="shared" si="12"/>
        <v>2.3452078799117149</v>
      </c>
      <c r="L49" s="35">
        <f t="shared" si="9"/>
        <v>7.4442273935044998</v>
      </c>
      <c r="O49" s="2">
        <v>18</v>
      </c>
      <c r="P49" s="35">
        <f t="shared" si="13"/>
        <v>2.3452078799117149</v>
      </c>
      <c r="Q49" s="35">
        <f t="shared" si="13"/>
        <v>2.3452078799117149</v>
      </c>
      <c r="R49" s="35">
        <f t="shared" si="13"/>
        <v>1.8708286933869707</v>
      </c>
      <c r="S49" s="35">
        <f t="shared" si="10"/>
        <v>6.5612444532104002</v>
      </c>
      <c r="V49" s="2">
        <v>18</v>
      </c>
      <c r="W49" s="35">
        <f t="shared" si="14"/>
        <v>2.1213203435596424</v>
      </c>
      <c r="X49" s="35">
        <f t="shared" si="14"/>
        <v>1.8708286933869707</v>
      </c>
      <c r="Y49" s="35">
        <f t="shared" si="14"/>
        <v>1.2247448713915889</v>
      </c>
      <c r="Z49" s="35">
        <f t="shared" si="11"/>
        <v>5.2168939083382018</v>
      </c>
    </row>
    <row r="50" spans="1:26" ht="15.75">
      <c r="A50" s="2">
        <v>19</v>
      </c>
      <c r="B50" s="35">
        <f t="shared" si="4"/>
        <v>2.3452078799117149</v>
      </c>
      <c r="C50" s="35">
        <f t="shared" si="4"/>
        <v>2.5495097567963922</v>
      </c>
      <c r="D50" s="35">
        <f t="shared" si="4"/>
        <v>2.3452078799117149</v>
      </c>
      <c r="E50" s="35">
        <f t="shared" si="8"/>
        <v>7.239925516619822</v>
      </c>
      <c r="H50" s="2">
        <v>19</v>
      </c>
      <c r="I50" s="35">
        <f t="shared" si="12"/>
        <v>2.5495097567963922</v>
      </c>
      <c r="J50" s="35">
        <f t="shared" si="12"/>
        <v>2.5495097567963922</v>
      </c>
      <c r="K50" s="35">
        <f t="shared" si="12"/>
        <v>2.7386127875258306</v>
      </c>
      <c r="L50" s="35">
        <f t="shared" si="9"/>
        <v>7.8376323011186155</v>
      </c>
      <c r="O50" s="2">
        <v>19</v>
      </c>
      <c r="P50" s="35">
        <f t="shared" si="13"/>
        <v>2.1213203435596424</v>
      </c>
      <c r="Q50" s="35">
        <f t="shared" si="13"/>
        <v>2.5495097567963922</v>
      </c>
      <c r="R50" s="35">
        <f t="shared" si="13"/>
        <v>2.3452078799117149</v>
      </c>
      <c r="S50" s="35">
        <f t="shared" si="10"/>
        <v>7.0160379802677504</v>
      </c>
      <c r="V50" s="2">
        <v>19</v>
      </c>
      <c r="W50" s="35">
        <f t="shared" si="14"/>
        <v>1.5811388300841898</v>
      </c>
      <c r="X50" s="35">
        <f t="shared" si="14"/>
        <v>1.5811388300841898</v>
      </c>
      <c r="Y50" s="35">
        <f t="shared" si="14"/>
        <v>1.5811388300841898</v>
      </c>
      <c r="Z50" s="35">
        <f t="shared" si="11"/>
        <v>4.7434164902525691</v>
      </c>
    </row>
    <row r="51" spans="1:26" ht="15.75">
      <c r="A51" s="2">
        <v>20</v>
      </c>
      <c r="B51" s="35">
        <f t="shared" si="4"/>
        <v>2.1213203435596424</v>
      </c>
      <c r="C51" s="35">
        <f t="shared" si="4"/>
        <v>1.8708286933869707</v>
      </c>
      <c r="D51" s="35">
        <f t="shared" si="4"/>
        <v>2.3452078799117149</v>
      </c>
      <c r="E51" s="35">
        <f t="shared" si="8"/>
        <v>6.3373569168583277</v>
      </c>
      <c r="H51" s="2">
        <v>20</v>
      </c>
      <c r="I51" s="35">
        <f t="shared" si="12"/>
        <v>2.5495097567963922</v>
      </c>
      <c r="J51" s="35">
        <f t="shared" si="12"/>
        <v>2.7386127875258306</v>
      </c>
      <c r="K51" s="35">
        <f t="shared" si="12"/>
        <v>2.5495097567963922</v>
      </c>
      <c r="L51" s="35">
        <f t="shared" si="9"/>
        <v>7.8376323011186146</v>
      </c>
      <c r="O51" s="2">
        <v>20</v>
      </c>
      <c r="P51" s="35">
        <f t="shared" si="13"/>
        <v>1.8708286933869707</v>
      </c>
      <c r="Q51" s="35">
        <f t="shared" si="13"/>
        <v>2.3452078799117149</v>
      </c>
      <c r="R51" s="35">
        <f t="shared" si="13"/>
        <v>1.8708286933869707</v>
      </c>
      <c r="S51" s="35">
        <f t="shared" si="10"/>
        <v>6.0868652666856562</v>
      </c>
      <c r="V51" s="2">
        <v>20</v>
      </c>
      <c r="W51" s="35">
        <f t="shared" si="14"/>
        <v>1.5811388300841898</v>
      </c>
      <c r="X51" s="35">
        <f t="shared" si="14"/>
        <v>1.5811388300841898</v>
      </c>
      <c r="Y51" s="35">
        <f t="shared" si="14"/>
        <v>1.5811388300841898</v>
      </c>
      <c r="Z51" s="35">
        <f t="shared" si="11"/>
        <v>4.7434164902525691</v>
      </c>
    </row>
    <row r="52" spans="1:26" ht="15.75">
      <c r="A52" s="12" t="s">
        <v>3</v>
      </c>
      <c r="B52" s="34">
        <f>SUM(B32:B51)</f>
        <v>48.03642737551754</v>
      </c>
      <c r="C52" s="34">
        <f>SUM(C32:C51)</f>
        <v>43.299600176232666</v>
      </c>
      <c r="D52" s="34">
        <f>SUM(D32:D51)</f>
        <v>45.914969304675843</v>
      </c>
      <c r="E52" s="36">
        <f t="shared" si="8"/>
        <v>137.25099685642604</v>
      </c>
      <c r="H52" s="12" t="s">
        <v>3</v>
      </c>
      <c r="I52" s="34">
        <f>SUM(I32:I51)</f>
        <v>50.312107307340689</v>
      </c>
      <c r="J52" s="34">
        <f>SUM(J32:J51)</f>
        <v>46.277479949282537</v>
      </c>
      <c r="K52" s="34">
        <f>SUM(K32:K51)</f>
        <v>46.448159257993417</v>
      </c>
      <c r="L52" s="36">
        <f t="shared" si="9"/>
        <v>143.03774651461663</v>
      </c>
      <c r="O52" s="12" t="s">
        <v>3</v>
      </c>
      <c r="P52" s="34">
        <f>SUM(P32:P51)</f>
        <v>46.983927063961389</v>
      </c>
      <c r="Q52" s="34">
        <f>SUM(Q32:Q51)</f>
        <v>47.662608127370817</v>
      </c>
      <c r="R52" s="34">
        <f>SUM(R32:R51)</f>
        <v>45.440617012346429</v>
      </c>
      <c r="S52" s="36">
        <f t="shared" si="10"/>
        <v>140.08715220367864</v>
      </c>
      <c r="V52" s="12" t="s">
        <v>3</v>
      </c>
      <c r="W52" s="34">
        <f>SUM(W32:W51)</f>
        <v>41.390721038203026</v>
      </c>
      <c r="X52" s="34">
        <f>SUM(X32:X51)</f>
        <v>41.568418801267107</v>
      </c>
      <c r="Y52" s="34">
        <f>SUM(Y32:Y51)</f>
        <v>41.608034497034346</v>
      </c>
      <c r="Z52" s="36">
        <f t="shared" si="11"/>
        <v>124.56717433650448</v>
      </c>
    </row>
    <row r="53" spans="1:26" ht="14.25" customHeight="1">
      <c r="A53" s="12" t="s">
        <v>4</v>
      </c>
      <c r="B53" s="34">
        <f>AVERAGE(B32:B51)</f>
        <v>2.4018213687758769</v>
      </c>
      <c r="C53" s="34">
        <f>AVERAGE(C32:C51)</f>
        <v>2.1649800088116331</v>
      </c>
      <c r="D53" s="34">
        <f>AVERAGE(D32:D51)</f>
        <v>2.2957484652337921</v>
      </c>
      <c r="E53" s="36">
        <f t="shared" si="8"/>
        <v>6.8625498428213021</v>
      </c>
      <c r="H53" s="12" t="s">
        <v>4</v>
      </c>
      <c r="I53" s="34">
        <f>AVERAGE(I32:I51)</f>
        <v>2.5156053653670343</v>
      </c>
      <c r="J53" s="34">
        <f>AVERAGE(J32:J51)</f>
        <v>2.3138739974641269</v>
      </c>
      <c r="K53" s="34">
        <f>AVERAGE(K32:K51)</f>
        <v>2.3224079628996708</v>
      </c>
      <c r="L53" s="36">
        <f t="shared" si="9"/>
        <v>7.1518873257308329</v>
      </c>
      <c r="O53" s="12" t="s">
        <v>4</v>
      </c>
      <c r="P53" s="34">
        <f>AVERAGE(P32:P51)</f>
        <v>2.3491963531980695</v>
      </c>
      <c r="Q53" s="34">
        <f>AVERAGE(Q32:Q51)</f>
        <v>2.383130406368541</v>
      </c>
      <c r="R53" s="34">
        <f>AVERAGE(R32:R51)</f>
        <v>2.2720308506173215</v>
      </c>
      <c r="S53" s="36">
        <f t="shared" si="10"/>
        <v>7.0043576101839324</v>
      </c>
      <c r="V53" s="12" t="s">
        <v>4</v>
      </c>
      <c r="W53" s="34">
        <f>AVERAGE(W32:W51)</f>
        <v>2.0695360519101511</v>
      </c>
      <c r="X53" s="34">
        <f>AVERAGE(X32:X51)</f>
        <v>2.0784209400633555</v>
      </c>
      <c r="Y53" s="34">
        <f>AVERAGE(Y32:Y51)</f>
        <v>2.0804017248517175</v>
      </c>
      <c r="Z53" s="36">
        <f t="shared" si="11"/>
        <v>6.2283587168252241</v>
      </c>
    </row>
    <row r="54" spans="1:26">
      <c r="B54" s="37"/>
      <c r="C54" s="37"/>
      <c r="D54" s="37"/>
      <c r="E54" s="37"/>
    </row>
  </sheetData>
  <mergeCells count="24">
    <mergeCell ref="A2:E2"/>
    <mergeCell ref="A3:A4"/>
    <mergeCell ref="B3:D3"/>
    <mergeCell ref="E3:E4"/>
    <mergeCell ref="B30:D30"/>
    <mergeCell ref="A30:A31"/>
    <mergeCell ref="H2:L2"/>
    <mergeCell ref="H3:H4"/>
    <mergeCell ref="I3:K3"/>
    <mergeCell ref="L3:L4"/>
    <mergeCell ref="H30:H31"/>
    <mergeCell ref="I30:K30"/>
    <mergeCell ref="O2:S2"/>
    <mergeCell ref="O3:O4"/>
    <mergeCell ref="P3:R3"/>
    <mergeCell ref="S3:S4"/>
    <mergeCell ref="O30:O31"/>
    <mergeCell ref="P30:R30"/>
    <mergeCell ref="V2:Z2"/>
    <mergeCell ref="V3:V4"/>
    <mergeCell ref="W3:Y3"/>
    <mergeCell ref="Z3:Z4"/>
    <mergeCell ref="V30:V31"/>
    <mergeCell ref="W30:Y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53"/>
  <sheetViews>
    <sheetView topLeftCell="D1" zoomScale="85" zoomScaleNormal="85" workbookViewId="0">
      <selection activeCell="W32" activeCellId="9" sqref="E27 B26:E26 I26:L26 P26:S26 W26:Z26 B32:E53 I32:L53 P33 P32:S53 W32:Z53"/>
    </sheetView>
  </sheetViews>
  <sheetFormatPr defaultRowHeight="15"/>
  <cols>
    <col min="1" max="1" width="12.85546875" customWidth="1"/>
    <col min="2" max="4" width="9.28515625" bestFit="1" customWidth="1"/>
    <col min="5" max="5" width="10.5703125" bestFit="1" customWidth="1"/>
    <col min="8" max="8" width="13.5703125" customWidth="1"/>
    <col min="9" max="11" width="9.28515625" bestFit="1" customWidth="1"/>
    <col min="12" max="12" width="10.5703125" bestFit="1" customWidth="1"/>
    <col min="15" max="15" width="12.7109375" customWidth="1"/>
    <col min="16" max="18" width="9.28515625" bestFit="1" customWidth="1"/>
    <col min="19" max="19" width="10.5703125" bestFit="1" customWidth="1"/>
    <col min="22" max="22" width="12.7109375" customWidth="1"/>
    <col min="23" max="25" width="9.28515625" bestFit="1" customWidth="1"/>
    <col min="26" max="26" width="10.5703125" bestFit="1" customWidth="1"/>
  </cols>
  <sheetData>
    <row r="1" spans="1:26">
      <c r="A1" t="s">
        <v>15</v>
      </c>
      <c r="H1" s="1" t="s">
        <v>54</v>
      </c>
      <c r="I1" s="1"/>
      <c r="J1" s="1"/>
      <c r="K1" s="1"/>
      <c r="L1" s="1"/>
      <c r="O1" s="1" t="s">
        <v>55</v>
      </c>
      <c r="P1" s="1"/>
      <c r="Q1" s="1"/>
      <c r="R1" s="1"/>
      <c r="S1" s="1"/>
      <c r="V1" s="1" t="s">
        <v>56</v>
      </c>
      <c r="W1" s="1"/>
      <c r="X1" s="1"/>
      <c r="Y1" s="1"/>
      <c r="Z1" s="1"/>
    </row>
    <row r="2" spans="1:26">
      <c r="A2" s="67"/>
      <c r="B2" s="67"/>
      <c r="C2" s="67"/>
      <c r="D2" s="67"/>
      <c r="E2" s="67"/>
      <c r="H2" s="67"/>
      <c r="I2" s="67"/>
      <c r="J2" s="67"/>
      <c r="K2" s="67"/>
      <c r="L2" s="67"/>
      <c r="O2" s="67"/>
      <c r="P2" s="67"/>
      <c r="Q2" s="67"/>
      <c r="R2" s="67"/>
      <c r="S2" s="67"/>
      <c r="V2" s="67"/>
      <c r="W2" s="67"/>
      <c r="X2" s="67"/>
      <c r="Y2" s="67"/>
      <c r="Z2" s="67"/>
    </row>
    <row r="3" spans="1:26" ht="15.75">
      <c r="A3" s="68" t="s">
        <v>0</v>
      </c>
      <c r="B3" s="68" t="s">
        <v>1</v>
      </c>
      <c r="C3" s="68"/>
      <c r="D3" s="68"/>
      <c r="E3" s="68" t="s">
        <v>2</v>
      </c>
      <c r="H3" s="68" t="s">
        <v>0</v>
      </c>
      <c r="I3" s="68" t="s">
        <v>1</v>
      </c>
      <c r="J3" s="68"/>
      <c r="K3" s="68"/>
      <c r="L3" s="68" t="s">
        <v>2</v>
      </c>
      <c r="O3" s="68" t="s">
        <v>0</v>
      </c>
      <c r="P3" s="68" t="s">
        <v>1</v>
      </c>
      <c r="Q3" s="68"/>
      <c r="R3" s="68"/>
      <c r="S3" s="68" t="s">
        <v>2</v>
      </c>
      <c r="V3" s="68" t="s">
        <v>0</v>
      </c>
      <c r="W3" s="68" t="s">
        <v>1</v>
      </c>
      <c r="X3" s="68"/>
      <c r="Y3" s="68"/>
      <c r="Z3" s="68" t="s">
        <v>2</v>
      </c>
    </row>
    <row r="4" spans="1:26" ht="15.75">
      <c r="A4" s="68"/>
      <c r="B4" s="3">
        <v>110</v>
      </c>
      <c r="C4" s="3">
        <v>220</v>
      </c>
      <c r="D4" s="3">
        <v>330</v>
      </c>
      <c r="E4" s="68"/>
      <c r="H4" s="68"/>
      <c r="I4" s="4">
        <v>110</v>
      </c>
      <c r="J4" s="4">
        <v>220</v>
      </c>
      <c r="K4" s="4">
        <v>330</v>
      </c>
      <c r="L4" s="68"/>
      <c r="O4" s="68"/>
      <c r="P4" s="4">
        <v>110</v>
      </c>
      <c r="Q4" s="4">
        <v>220</v>
      </c>
      <c r="R4" s="4">
        <v>330</v>
      </c>
      <c r="S4" s="68"/>
      <c r="V4" s="68"/>
      <c r="W4" s="4">
        <v>110</v>
      </c>
      <c r="X4" s="4">
        <v>220</v>
      </c>
      <c r="Y4" s="4">
        <v>330</v>
      </c>
      <c r="Z4" s="68"/>
    </row>
    <row r="5" spans="1:26" ht="15.75">
      <c r="A5" s="5">
        <v>1</v>
      </c>
      <c r="B5" s="5">
        <v>6</v>
      </c>
      <c r="C5" s="5">
        <v>5</v>
      </c>
      <c r="D5" s="5">
        <v>6</v>
      </c>
      <c r="E5" s="5">
        <f>SUM(B5:D5)</f>
        <v>17</v>
      </c>
      <c r="H5" s="5">
        <v>1</v>
      </c>
      <c r="I5" s="5">
        <v>7</v>
      </c>
      <c r="J5" s="5">
        <v>5</v>
      </c>
      <c r="K5" s="5">
        <v>6</v>
      </c>
      <c r="L5" s="5">
        <f>SUM(I5:K5)</f>
        <v>18</v>
      </c>
      <c r="O5" s="5">
        <v>1</v>
      </c>
      <c r="P5" s="5">
        <v>5</v>
      </c>
      <c r="Q5" s="5">
        <v>4</v>
      </c>
      <c r="R5" s="5">
        <v>4</v>
      </c>
      <c r="S5" s="5">
        <f>SUM(P5:R5)</f>
        <v>13</v>
      </c>
      <c r="V5" s="5">
        <v>1</v>
      </c>
      <c r="W5" s="5">
        <v>6</v>
      </c>
      <c r="X5" s="5">
        <v>4</v>
      </c>
      <c r="Y5" s="5">
        <v>3</v>
      </c>
      <c r="Z5" s="5">
        <f>SUM(W5:Y5)</f>
        <v>13</v>
      </c>
    </row>
    <row r="6" spans="1:26" ht="15.75">
      <c r="A6" s="5">
        <v>2</v>
      </c>
      <c r="B6" s="6">
        <v>7</v>
      </c>
      <c r="C6" s="6">
        <v>4</v>
      </c>
      <c r="D6" s="6">
        <v>6</v>
      </c>
      <c r="E6" s="5">
        <f t="shared" ref="E6:E24" si="0">SUM(B6:D6)</f>
        <v>17</v>
      </c>
      <c r="H6" s="5">
        <v>2</v>
      </c>
      <c r="I6" s="6">
        <v>7</v>
      </c>
      <c r="J6" s="6">
        <v>6</v>
      </c>
      <c r="K6" s="6">
        <v>6</v>
      </c>
      <c r="L6" s="5">
        <f t="shared" ref="L6:L24" si="1">SUM(I6:K6)</f>
        <v>19</v>
      </c>
      <c r="O6" s="5">
        <v>2</v>
      </c>
      <c r="P6" s="6">
        <v>5</v>
      </c>
      <c r="Q6" s="6">
        <v>6</v>
      </c>
      <c r="R6" s="6">
        <v>6</v>
      </c>
      <c r="S6" s="5">
        <f t="shared" ref="S6:S24" si="2">SUM(P6:R6)</f>
        <v>17</v>
      </c>
      <c r="V6" s="5">
        <v>2</v>
      </c>
      <c r="W6" s="6">
        <v>3</v>
      </c>
      <c r="X6" s="6">
        <v>3</v>
      </c>
      <c r="Y6" s="6">
        <v>3</v>
      </c>
      <c r="Z6" s="5">
        <f t="shared" ref="Z6:Z24" si="3">SUM(W6:Y6)</f>
        <v>9</v>
      </c>
    </row>
    <row r="7" spans="1:26" ht="15.75">
      <c r="A7" s="5">
        <v>3</v>
      </c>
      <c r="B7" s="6">
        <v>7</v>
      </c>
      <c r="C7" s="6">
        <v>6</v>
      </c>
      <c r="D7" s="6">
        <v>7</v>
      </c>
      <c r="E7" s="5">
        <f t="shared" si="0"/>
        <v>20</v>
      </c>
      <c r="H7" s="5">
        <v>3</v>
      </c>
      <c r="I7" s="6">
        <v>7</v>
      </c>
      <c r="J7" s="6">
        <v>7</v>
      </c>
      <c r="K7" s="6">
        <v>7</v>
      </c>
      <c r="L7" s="5">
        <f t="shared" si="1"/>
        <v>21</v>
      </c>
      <c r="O7" s="5">
        <v>3</v>
      </c>
      <c r="P7" s="6">
        <v>6</v>
      </c>
      <c r="Q7" s="6">
        <v>6</v>
      </c>
      <c r="R7" s="6">
        <v>4</v>
      </c>
      <c r="S7" s="5">
        <f t="shared" si="2"/>
        <v>16</v>
      </c>
      <c r="V7" s="5">
        <v>3</v>
      </c>
      <c r="W7" s="6">
        <v>4</v>
      </c>
      <c r="X7" s="6">
        <v>5</v>
      </c>
      <c r="Y7" s="6">
        <v>4</v>
      </c>
      <c r="Z7" s="5">
        <f t="shared" si="3"/>
        <v>13</v>
      </c>
    </row>
    <row r="8" spans="1:26" ht="15.75">
      <c r="A8" s="5">
        <v>4</v>
      </c>
      <c r="B8" s="6">
        <v>7</v>
      </c>
      <c r="C8" s="6">
        <v>6</v>
      </c>
      <c r="D8" s="6">
        <v>7</v>
      </c>
      <c r="E8" s="5">
        <f t="shared" si="0"/>
        <v>20</v>
      </c>
      <c r="H8" s="5">
        <v>4</v>
      </c>
      <c r="I8" s="6">
        <v>6</v>
      </c>
      <c r="J8" s="6">
        <v>6</v>
      </c>
      <c r="K8" s="6">
        <v>6</v>
      </c>
      <c r="L8" s="5">
        <f t="shared" si="1"/>
        <v>18</v>
      </c>
      <c r="O8" s="5">
        <v>4</v>
      </c>
      <c r="P8" s="6">
        <v>7</v>
      </c>
      <c r="Q8" s="6">
        <v>5</v>
      </c>
      <c r="R8" s="6">
        <v>6</v>
      </c>
      <c r="S8" s="5">
        <f t="shared" si="2"/>
        <v>18</v>
      </c>
      <c r="V8" s="5">
        <v>4</v>
      </c>
      <c r="W8" s="6">
        <v>4</v>
      </c>
      <c r="X8" s="6">
        <v>5</v>
      </c>
      <c r="Y8" s="6">
        <v>4</v>
      </c>
      <c r="Z8" s="5">
        <f t="shared" si="3"/>
        <v>13</v>
      </c>
    </row>
    <row r="9" spans="1:26" ht="15.75">
      <c r="A9" s="5">
        <v>5</v>
      </c>
      <c r="B9" s="6">
        <v>7</v>
      </c>
      <c r="C9" s="6">
        <v>4</v>
      </c>
      <c r="D9" s="6">
        <v>6</v>
      </c>
      <c r="E9" s="5">
        <f t="shared" si="0"/>
        <v>17</v>
      </c>
      <c r="H9" s="5">
        <v>5</v>
      </c>
      <c r="I9" s="6">
        <v>7</v>
      </c>
      <c r="J9" s="6">
        <v>6</v>
      </c>
      <c r="K9" s="6">
        <v>7</v>
      </c>
      <c r="L9" s="5">
        <f t="shared" si="1"/>
        <v>20</v>
      </c>
      <c r="O9" s="5">
        <v>5</v>
      </c>
      <c r="P9" s="6">
        <v>7</v>
      </c>
      <c r="Q9" s="6">
        <v>5</v>
      </c>
      <c r="R9" s="6">
        <v>6</v>
      </c>
      <c r="S9" s="5">
        <f t="shared" si="2"/>
        <v>18</v>
      </c>
      <c r="V9" s="5">
        <v>5</v>
      </c>
      <c r="W9" s="6">
        <v>5</v>
      </c>
      <c r="X9" s="6">
        <v>5</v>
      </c>
      <c r="Y9" s="6">
        <v>6</v>
      </c>
      <c r="Z9" s="5">
        <f t="shared" si="3"/>
        <v>16</v>
      </c>
    </row>
    <row r="10" spans="1:26" ht="15.75">
      <c r="A10" s="5">
        <v>6</v>
      </c>
      <c r="B10" s="6">
        <v>6</v>
      </c>
      <c r="C10" s="6">
        <v>5</v>
      </c>
      <c r="D10" s="6">
        <v>4</v>
      </c>
      <c r="E10" s="5">
        <f t="shared" si="0"/>
        <v>15</v>
      </c>
      <c r="H10" s="5">
        <v>6</v>
      </c>
      <c r="I10" s="6">
        <v>7</v>
      </c>
      <c r="J10" s="6">
        <v>5</v>
      </c>
      <c r="K10" s="6">
        <v>6</v>
      </c>
      <c r="L10" s="5">
        <f t="shared" si="1"/>
        <v>18</v>
      </c>
      <c r="O10" s="5">
        <v>6</v>
      </c>
      <c r="P10" s="6">
        <v>5</v>
      </c>
      <c r="Q10" s="6">
        <v>6</v>
      </c>
      <c r="R10" s="6">
        <v>6</v>
      </c>
      <c r="S10" s="5">
        <f t="shared" si="2"/>
        <v>17</v>
      </c>
      <c r="V10" s="5">
        <v>6</v>
      </c>
      <c r="W10" s="6">
        <v>4</v>
      </c>
      <c r="X10" s="6">
        <v>3</v>
      </c>
      <c r="Y10" s="6">
        <v>4</v>
      </c>
      <c r="Z10" s="5">
        <f t="shared" si="3"/>
        <v>11</v>
      </c>
    </row>
    <row r="11" spans="1:26" ht="15.75">
      <c r="A11" s="5">
        <v>7</v>
      </c>
      <c r="B11" s="6">
        <v>7</v>
      </c>
      <c r="C11" s="6">
        <v>6</v>
      </c>
      <c r="D11" s="6">
        <v>6</v>
      </c>
      <c r="E11" s="5">
        <f t="shared" si="0"/>
        <v>19</v>
      </c>
      <c r="H11" s="5">
        <v>7</v>
      </c>
      <c r="I11" s="6">
        <v>7</v>
      </c>
      <c r="J11" s="6">
        <v>7</v>
      </c>
      <c r="K11" s="6">
        <v>7</v>
      </c>
      <c r="L11" s="5">
        <f t="shared" si="1"/>
        <v>21</v>
      </c>
      <c r="O11" s="5">
        <v>7</v>
      </c>
      <c r="P11" s="6">
        <v>4</v>
      </c>
      <c r="Q11" s="6">
        <v>5</v>
      </c>
      <c r="R11" s="6">
        <v>4</v>
      </c>
      <c r="S11" s="5">
        <f t="shared" si="2"/>
        <v>13</v>
      </c>
      <c r="V11" s="5">
        <v>7</v>
      </c>
      <c r="W11" s="6">
        <v>4</v>
      </c>
      <c r="X11" s="6">
        <v>3</v>
      </c>
      <c r="Y11" s="6">
        <v>4</v>
      </c>
      <c r="Z11" s="5">
        <f t="shared" si="3"/>
        <v>11</v>
      </c>
    </row>
    <row r="12" spans="1:26" ht="15.75">
      <c r="A12" s="5">
        <v>8</v>
      </c>
      <c r="B12" s="6">
        <v>6</v>
      </c>
      <c r="C12" s="6">
        <v>6</v>
      </c>
      <c r="D12" s="6">
        <v>6</v>
      </c>
      <c r="E12" s="5">
        <f t="shared" si="0"/>
        <v>18</v>
      </c>
      <c r="H12" s="5">
        <v>8</v>
      </c>
      <c r="I12" s="6">
        <v>6</v>
      </c>
      <c r="J12" s="6">
        <v>5</v>
      </c>
      <c r="K12" s="6">
        <v>4</v>
      </c>
      <c r="L12" s="5">
        <f t="shared" si="1"/>
        <v>15</v>
      </c>
      <c r="O12" s="5">
        <v>8</v>
      </c>
      <c r="P12" s="6">
        <v>4</v>
      </c>
      <c r="Q12" s="6">
        <v>5</v>
      </c>
      <c r="R12" s="6">
        <v>4</v>
      </c>
      <c r="S12" s="5">
        <f t="shared" si="2"/>
        <v>13</v>
      </c>
      <c r="V12" s="5">
        <v>8</v>
      </c>
      <c r="W12" s="6">
        <v>5</v>
      </c>
      <c r="X12" s="6">
        <v>5</v>
      </c>
      <c r="Y12" s="6">
        <v>4</v>
      </c>
      <c r="Z12" s="5">
        <f t="shared" si="3"/>
        <v>14</v>
      </c>
    </row>
    <row r="13" spans="1:26" ht="15.75">
      <c r="A13" s="5">
        <v>9</v>
      </c>
      <c r="B13" s="6">
        <v>6</v>
      </c>
      <c r="C13" s="6">
        <v>4</v>
      </c>
      <c r="D13" s="6">
        <v>6</v>
      </c>
      <c r="E13" s="5">
        <f t="shared" si="0"/>
        <v>16</v>
      </c>
      <c r="H13" s="5">
        <v>9</v>
      </c>
      <c r="I13" s="6">
        <v>5</v>
      </c>
      <c r="J13" s="6">
        <v>5</v>
      </c>
      <c r="K13" s="6">
        <v>3</v>
      </c>
      <c r="L13" s="5">
        <f t="shared" si="1"/>
        <v>13</v>
      </c>
      <c r="O13" s="5">
        <v>9</v>
      </c>
      <c r="P13" s="6">
        <v>2</v>
      </c>
      <c r="Q13" s="6">
        <v>3</v>
      </c>
      <c r="R13" s="6">
        <v>1</v>
      </c>
      <c r="S13" s="5">
        <f t="shared" si="2"/>
        <v>6</v>
      </c>
      <c r="V13" s="5">
        <v>9</v>
      </c>
      <c r="W13" s="6">
        <v>3</v>
      </c>
      <c r="X13" s="6">
        <v>3</v>
      </c>
      <c r="Y13" s="6">
        <v>3</v>
      </c>
      <c r="Z13" s="5">
        <f t="shared" si="3"/>
        <v>9</v>
      </c>
    </row>
    <row r="14" spans="1:26" ht="15.75">
      <c r="A14" s="5">
        <v>10</v>
      </c>
      <c r="B14" s="6">
        <v>7</v>
      </c>
      <c r="C14" s="6">
        <v>4</v>
      </c>
      <c r="D14" s="6">
        <v>5</v>
      </c>
      <c r="E14" s="5">
        <f t="shared" si="0"/>
        <v>16</v>
      </c>
      <c r="H14" s="5">
        <v>10</v>
      </c>
      <c r="I14" s="6">
        <v>6</v>
      </c>
      <c r="J14" s="6">
        <v>5</v>
      </c>
      <c r="K14" s="6">
        <v>6</v>
      </c>
      <c r="L14" s="5">
        <f t="shared" si="1"/>
        <v>17</v>
      </c>
      <c r="O14" s="5">
        <v>10</v>
      </c>
      <c r="P14" s="6">
        <v>3</v>
      </c>
      <c r="Q14" s="6">
        <v>4</v>
      </c>
      <c r="R14" s="6">
        <v>2</v>
      </c>
      <c r="S14" s="5">
        <f t="shared" si="2"/>
        <v>9</v>
      </c>
      <c r="V14" s="5">
        <v>10</v>
      </c>
      <c r="W14" s="6">
        <v>3</v>
      </c>
      <c r="X14" s="6">
        <v>3</v>
      </c>
      <c r="Y14" s="6">
        <v>3</v>
      </c>
      <c r="Z14" s="5">
        <f t="shared" si="3"/>
        <v>9</v>
      </c>
    </row>
    <row r="15" spans="1:26" ht="15.75">
      <c r="A15" s="5">
        <v>11</v>
      </c>
      <c r="B15" s="6">
        <v>6</v>
      </c>
      <c r="C15" s="6">
        <v>5</v>
      </c>
      <c r="D15" s="6">
        <v>5</v>
      </c>
      <c r="E15" s="5">
        <f t="shared" si="0"/>
        <v>16</v>
      </c>
      <c r="H15" s="5">
        <v>11</v>
      </c>
      <c r="I15" s="6">
        <v>6</v>
      </c>
      <c r="J15" s="6">
        <v>6</v>
      </c>
      <c r="K15" s="6">
        <v>6</v>
      </c>
      <c r="L15" s="5">
        <f t="shared" si="1"/>
        <v>18</v>
      </c>
      <c r="O15" s="5">
        <v>11</v>
      </c>
      <c r="P15" s="6">
        <v>3</v>
      </c>
      <c r="Q15" s="6">
        <v>4</v>
      </c>
      <c r="R15" s="6">
        <v>5</v>
      </c>
      <c r="S15" s="5">
        <f t="shared" si="2"/>
        <v>12</v>
      </c>
      <c r="V15" s="5">
        <v>11</v>
      </c>
      <c r="W15" s="6">
        <v>4</v>
      </c>
      <c r="X15" s="6">
        <v>3</v>
      </c>
      <c r="Y15" s="6">
        <v>1</v>
      </c>
      <c r="Z15" s="5">
        <f t="shared" si="3"/>
        <v>8</v>
      </c>
    </row>
    <row r="16" spans="1:26" ht="15.75">
      <c r="A16" s="5">
        <v>12</v>
      </c>
      <c r="B16" s="6">
        <v>7</v>
      </c>
      <c r="C16" s="6">
        <v>6</v>
      </c>
      <c r="D16" s="6">
        <v>6</v>
      </c>
      <c r="E16" s="5">
        <f t="shared" si="0"/>
        <v>19</v>
      </c>
      <c r="H16" s="5">
        <v>12</v>
      </c>
      <c r="I16" s="6">
        <v>7</v>
      </c>
      <c r="J16" s="6">
        <v>5</v>
      </c>
      <c r="K16" s="6">
        <v>6</v>
      </c>
      <c r="L16" s="5">
        <f t="shared" si="1"/>
        <v>18</v>
      </c>
      <c r="O16" s="5">
        <v>12</v>
      </c>
      <c r="P16" s="6">
        <v>4</v>
      </c>
      <c r="Q16" s="6">
        <v>5</v>
      </c>
      <c r="R16" s="6">
        <v>5</v>
      </c>
      <c r="S16" s="5">
        <f t="shared" si="2"/>
        <v>14</v>
      </c>
      <c r="V16" s="5">
        <v>12</v>
      </c>
      <c r="W16" s="6">
        <v>2</v>
      </c>
      <c r="X16" s="6">
        <v>2</v>
      </c>
      <c r="Y16" s="6">
        <v>2</v>
      </c>
      <c r="Z16" s="5">
        <f t="shared" si="3"/>
        <v>6</v>
      </c>
    </row>
    <row r="17" spans="1:26" ht="15.75">
      <c r="A17" s="5">
        <v>13</v>
      </c>
      <c r="B17" s="6">
        <v>7</v>
      </c>
      <c r="C17" s="6">
        <v>6</v>
      </c>
      <c r="D17" s="6">
        <v>3</v>
      </c>
      <c r="E17" s="5">
        <f t="shared" si="0"/>
        <v>16</v>
      </c>
      <c r="H17" s="5">
        <v>13</v>
      </c>
      <c r="I17" s="6">
        <v>6</v>
      </c>
      <c r="J17" s="6">
        <v>6</v>
      </c>
      <c r="K17" s="6">
        <v>6</v>
      </c>
      <c r="L17" s="5">
        <f t="shared" si="1"/>
        <v>18</v>
      </c>
      <c r="O17" s="5">
        <v>13</v>
      </c>
      <c r="P17" s="6">
        <v>6</v>
      </c>
      <c r="Q17" s="6">
        <v>5</v>
      </c>
      <c r="R17" s="6">
        <v>4</v>
      </c>
      <c r="S17" s="5">
        <f t="shared" si="2"/>
        <v>15</v>
      </c>
      <c r="V17" s="5">
        <v>13</v>
      </c>
      <c r="W17" s="6">
        <v>2</v>
      </c>
      <c r="X17" s="6">
        <v>2</v>
      </c>
      <c r="Y17" s="6">
        <v>2</v>
      </c>
      <c r="Z17" s="5">
        <f t="shared" si="3"/>
        <v>6</v>
      </c>
    </row>
    <row r="18" spans="1:26" ht="15.75">
      <c r="A18" s="5">
        <v>14</v>
      </c>
      <c r="B18" s="6">
        <v>7</v>
      </c>
      <c r="C18" s="6">
        <v>6</v>
      </c>
      <c r="D18" s="6">
        <v>4</v>
      </c>
      <c r="E18" s="5">
        <f t="shared" si="0"/>
        <v>17</v>
      </c>
      <c r="H18" s="5">
        <v>14</v>
      </c>
      <c r="I18" s="6">
        <v>7</v>
      </c>
      <c r="J18" s="6">
        <v>7</v>
      </c>
      <c r="K18" s="6">
        <v>7</v>
      </c>
      <c r="L18" s="5">
        <f t="shared" si="1"/>
        <v>21</v>
      </c>
      <c r="O18" s="5">
        <v>14</v>
      </c>
      <c r="P18" s="6">
        <v>6</v>
      </c>
      <c r="Q18" s="6">
        <v>1</v>
      </c>
      <c r="R18" s="6">
        <v>5</v>
      </c>
      <c r="S18" s="5">
        <f t="shared" si="2"/>
        <v>12</v>
      </c>
      <c r="V18" s="5">
        <v>14</v>
      </c>
      <c r="W18" s="6">
        <v>6</v>
      </c>
      <c r="X18" s="6">
        <v>4</v>
      </c>
      <c r="Y18" s="6">
        <v>3</v>
      </c>
      <c r="Z18" s="5">
        <f t="shared" si="3"/>
        <v>13</v>
      </c>
    </row>
    <row r="19" spans="1:26" ht="15.75">
      <c r="A19" s="5">
        <v>15</v>
      </c>
      <c r="B19" s="6">
        <v>7</v>
      </c>
      <c r="C19" s="6">
        <v>6</v>
      </c>
      <c r="D19" s="6">
        <v>3</v>
      </c>
      <c r="E19" s="5">
        <f t="shared" si="0"/>
        <v>16</v>
      </c>
      <c r="H19" s="5">
        <v>15</v>
      </c>
      <c r="I19" s="6">
        <v>6</v>
      </c>
      <c r="J19" s="6">
        <v>6</v>
      </c>
      <c r="K19" s="6">
        <v>6</v>
      </c>
      <c r="L19" s="5">
        <f t="shared" si="1"/>
        <v>18</v>
      </c>
      <c r="O19" s="5">
        <v>15</v>
      </c>
      <c r="P19" s="6">
        <v>5</v>
      </c>
      <c r="Q19" s="6">
        <v>5</v>
      </c>
      <c r="R19" s="6">
        <v>6</v>
      </c>
      <c r="S19" s="5">
        <f t="shared" si="2"/>
        <v>16</v>
      </c>
      <c r="V19" s="5">
        <v>15</v>
      </c>
      <c r="W19" s="6">
        <v>6</v>
      </c>
      <c r="X19" s="6">
        <v>5</v>
      </c>
      <c r="Y19" s="6">
        <v>6</v>
      </c>
      <c r="Z19" s="5">
        <f t="shared" si="3"/>
        <v>17</v>
      </c>
    </row>
    <row r="20" spans="1:26" ht="15.75">
      <c r="A20" s="2">
        <v>16</v>
      </c>
      <c r="B20" s="10">
        <v>7</v>
      </c>
      <c r="C20" s="10">
        <v>5</v>
      </c>
      <c r="D20" s="10">
        <v>6</v>
      </c>
      <c r="E20" s="5">
        <f t="shared" si="0"/>
        <v>18</v>
      </c>
      <c r="H20" s="2">
        <v>16</v>
      </c>
      <c r="I20" s="10">
        <v>6</v>
      </c>
      <c r="J20" s="10">
        <v>6</v>
      </c>
      <c r="K20" s="10">
        <v>6</v>
      </c>
      <c r="L20" s="5">
        <f t="shared" si="1"/>
        <v>18</v>
      </c>
      <c r="O20" s="2">
        <v>16</v>
      </c>
      <c r="P20" s="10">
        <v>5</v>
      </c>
      <c r="Q20" s="10">
        <v>6</v>
      </c>
      <c r="R20" s="10">
        <v>6</v>
      </c>
      <c r="S20" s="5">
        <f t="shared" si="2"/>
        <v>17</v>
      </c>
      <c r="V20" s="2">
        <v>16</v>
      </c>
      <c r="W20" s="10">
        <v>5</v>
      </c>
      <c r="X20" s="10">
        <v>5</v>
      </c>
      <c r="Y20" s="10">
        <v>4</v>
      </c>
      <c r="Z20" s="5">
        <f t="shared" si="3"/>
        <v>14</v>
      </c>
    </row>
    <row r="21" spans="1:26" ht="15.75">
      <c r="A21" s="2">
        <v>17</v>
      </c>
      <c r="B21" s="10">
        <v>6</v>
      </c>
      <c r="C21" s="10">
        <v>4</v>
      </c>
      <c r="D21" s="10">
        <v>6</v>
      </c>
      <c r="E21" s="5">
        <f t="shared" si="0"/>
        <v>16</v>
      </c>
      <c r="H21" s="2">
        <v>17</v>
      </c>
      <c r="I21" s="10">
        <v>6</v>
      </c>
      <c r="J21" s="10">
        <v>5</v>
      </c>
      <c r="K21" s="10">
        <v>6</v>
      </c>
      <c r="L21" s="5">
        <f t="shared" si="1"/>
        <v>17</v>
      </c>
      <c r="O21" s="2">
        <v>17</v>
      </c>
      <c r="P21" s="10">
        <v>6</v>
      </c>
      <c r="Q21" s="10">
        <v>5</v>
      </c>
      <c r="R21" s="10">
        <v>5</v>
      </c>
      <c r="S21" s="5">
        <f t="shared" si="2"/>
        <v>16</v>
      </c>
      <c r="V21" s="2">
        <v>17</v>
      </c>
      <c r="W21" s="10">
        <v>5</v>
      </c>
      <c r="X21" s="10">
        <v>5</v>
      </c>
      <c r="Y21" s="10">
        <v>5</v>
      </c>
      <c r="Z21" s="5">
        <f t="shared" si="3"/>
        <v>15</v>
      </c>
    </row>
    <row r="22" spans="1:26" ht="15.75">
      <c r="A22" s="2">
        <v>18</v>
      </c>
      <c r="B22" s="10">
        <v>6</v>
      </c>
      <c r="C22" s="10">
        <v>5</v>
      </c>
      <c r="D22" s="10">
        <v>6</v>
      </c>
      <c r="E22" s="5">
        <f t="shared" si="0"/>
        <v>17</v>
      </c>
      <c r="H22" s="2">
        <v>18</v>
      </c>
      <c r="I22" s="10">
        <v>5</v>
      </c>
      <c r="J22" s="10">
        <v>6</v>
      </c>
      <c r="K22" s="10">
        <v>5</v>
      </c>
      <c r="L22" s="5">
        <f t="shared" si="1"/>
        <v>16</v>
      </c>
      <c r="O22" s="2">
        <v>18</v>
      </c>
      <c r="P22" s="10">
        <v>5</v>
      </c>
      <c r="Q22" s="10">
        <v>3</v>
      </c>
      <c r="R22" s="10">
        <v>4</v>
      </c>
      <c r="S22" s="5">
        <f t="shared" si="2"/>
        <v>12</v>
      </c>
      <c r="V22" s="2">
        <v>18</v>
      </c>
      <c r="W22" s="10">
        <v>5</v>
      </c>
      <c r="X22" s="10">
        <v>5</v>
      </c>
      <c r="Y22" s="10">
        <v>5</v>
      </c>
      <c r="Z22" s="5">
        <f t="shared" si="3"/>
        <v>15</v>
      </c>
    </row>
    <row r="23" spans="1:26" ht="15.75">
      <c r="A23" s="2">
        <v>19</v>
      </c>
      <c r="B23" s="10">
        <v>6</v>
      </c>
      <c r="C23" s="10">
        <v>6</v>
      </c>
      <c r="D23" s="10">
        <v>3</v>
      </c>
      <c r="E23" s="5">
        <f t="shared" si="0"/>
        <v>15</v>
      </c>
      <c r="H23" s="2">
        <v>19</v>
      </c>
      <c r="I23" s="10">
        <v>6</v>
      </c>
      <c r="J23" s="10">
        <v>6</v>
      </c>
      <c r="K23" s="10">
        <v>6</v>
      </c>
      <c r="L23" s="5">
        <f t="shared" si="1"/>
        <v>18</v>
      </c>
      <c r="O23" s="2">
        <v>19</v>
      </c>
      <c r="P23" s="10">
        <v>5</v>
      </c>
      <c r="Q23" s="10">
        <v>4</v>
      </c>
      <c r="R23" s="10">
        <v>5</v>
      </c>
      <c r="S23" s="5">
        <f t="shared" si="2"/>
        <v>14</v>
      </c>
      <c r="V23" s="2">
        <v>19</v>
      </c>
      <c r="W23" s="10">
        <v>6</v>
      </c>
      <c r="X23" s="10">
        <v>5</v>
      </c>
      <c r="Y23" s="10">
        <v>6</v>
      </c>
      <c r="Z23" s="5">
        <f t="shared" si="3"/>
        <v>17</v>
      </c>
    </row>
    <row r="24" spans="1:26" ht="15.75">
      <c r="A24" s="2">
        <v>20</v>
      </c>
      <c r="B24" s="10">
        <v>6</v>
      </c>
      <c r="C24" s="10">
        <v>5</v>
      </c>
      <c r="D24" s="10">
        <v>5</v>
      </c>
      <c r="E24" s="5">
        <f t="shared" si="0"/>
        <v>16</v>
      </c>
      <c r="H24" s="2">
        <v>20</v>
      </c>
      <c r="I24" s="10">
        <v>6</v>
      </c>
      <c r="J24" s="10">
        <v>5</v>
      </c>
      <c r="K24" s="10">
        <v>6</v>
      </c>
      <c r="L24" s="5">
        <f t="shared" si="1"/>
        <v>17</v>
      </c>
      <c r="O24" s="2">
        <v>20</v>
      </c>
      <c r="P24" s="10">
        <v>6</v>
      </c>
      <c r="Q24" s="10">
        <v>6</v>
      </c>
      <c r="R24" s="10">
        <v>5</v>
      </c>
      <c r="S24" s="5">
        <f t="shared" si="2"/>
        <v>17</v>
      </c>
      <c r="V24" s="2">
        <v>20</v>
      </c>
      <c r="W24" s="10">
        <v>5</v>
      </c>
      <c r="X24" s="10">
        <v>3</v>
      </c>
      <c r="Y24" s="10">
        <v>5</v>
      </c>
      <c r="Z24" s="5">
        <f t="shared" si="3"/>
        <v>13</v>
      </c>
    </row>
    <row r="25" spans="1:26" ht="15.75">
      <c r="A25" s="12" t="s">
        <v>3</v>
      </c>
      <c r="B25" s="7">
        <f>SUM(B5:B24)</f>
        <v>131</v>
      </c>
      <c r="C25" s="7">
        <f>SUM(C5:C24)</f>
        <v>104</v>
      </c>
      <c r="D25" s="7">
        <f>SUM(D5:D24)</f>
        <v>106</v>
      </c>
      <c r="E25" s="7">
        <f>SUM(E5:E24)</f>
        <v>341</v>
      </c>
      <c r="H25" s="12" t="s">
        <v>3</v>
      </c>
      <c r="I25" s="7">
        <f>SUM(I5:I24)</f>
        <v>126</v>
      </c>
      <c r="J25" s="7">
        <f>SUM(J5:J24)</f>
        <v>115</v>
      </c>
      <c r="K25" s="7">
        <f>SUM(K5:K24)</f>
        <v>118</v>
      </c>
      <c r="L25" s="7">
        <f>SUM(L5:L24)</f>
        <v>359</v>
      </c>
      <c r="O25" s="12" t="s">
        <v>3</v>
      </c>
      <c r="P25" s="7">
        <f>SUM(P5:P24)</f>
        <v>99</v>
      </c>
      <c r="Q25" s="7">
        <f>SUM(Q5:Q24)</f>
        <v>93</v>
      </c>
      <c r="R25" s="7">
        <f>SUM(R5:R24)</f>
        <v>93</v>
      </c>
      <c r="S25" s="7">
        <f>SUM(S5:S24)</f>
        <v>285</v>
      </c>
      <c r="V25" s="12" t="s">
        <v>3</v>
      </c>
      <c r="W25" s="7">
        <f>SUM(W5:W24)</f>
        <v>87</v>
      </c>
      <c r="X25" s="7">
        <f>SUM(X5:X24)</f>
        <v>78</v>
      </c>
      <c r="Y25" s="7">
        <f>SUM(Y5:Y24)</f>
        <v>77</v>
      </c>
      <c r="Z25" s="7">
        <f>SUM(Z5:Z24)</f>
        <v>242</v>
      </c>
    </row>
    <row r="26" spans="1:26" ht="16.5" customHeight="1">
      <c r="A26" s="12" t="s">
        <v>4</v>
      </c>
      <c r="B26" s="34">
        <f>AVERAGE(B5:B24)</f>
        <v>6.55</v>
      </c>
      <c r="C26" s="34">
        <f>AVERAGE(C5:C24)</f>
        <v>5.2</v>
      </c>
      <c r="D26" s="34">
        <f>AVERAGE(D5:D24)</f>
        <v>5.3</v>
      </c>
      <c r="E26" s="34">
        <f>AVERAGE(E5:E24)</f>
        <v>17.05</v>
      </c>
      <c r="H26" s="12" t="s">
        <v>4</v>
      </c>
      <c r="I26" s="34">
        <f>AVERAGE(I5:I24)</f>
        <v>6.3</v>
      </c>
      <c r="J26" s="34">
        <f>AVERAGE(J5:J24)</f>
        <v>5.75</v>
      </c>
      <c r="K26" s="34">
        <f>AVERAGE(K5:K24)</f>
        <v>5.9</v>
      </c>
      <c r="L26" s="34">
        <f>AVERAGE(L5:L24)</f>
        <v>17.95</v>
      </c>
      <c r="O26" s="12" t="s">
        <v>4</v>
      </c>
      <c r="P26" s="34">
        <f>AVERAGE(P5:P24)</f>
        <v>4.95</v>
      </c>
      <c r="Q26" s="34">
        <f>AVERAGE(Q5:Q24)</f>
        <v>4.6500000000000004</v>
      </c>
      <c r="R26" s="34">
        <f>AVERAGE(R5:R24)</f>
        <v>4.6500000000000004</v>
      </c>
      <c r="S26" s="34">
        <f>AVERAGE(S5:S24)</f>
        <v>14.25</v>
      </c>
      <c r="V26" s="12" t="s">
        <v>4</v>
      </c>
      <c r="W26" s="34">
        <f>AVERAGE(W5:W24)</f>
        <v>4.3499999999999996</v>
      </c>
      <c r="X26" s="34">
        <f>AVERAGE(X5:X24)</f>
        <v>3.9</v>
      </c>
      <c r="Y26" s="34">
        <f>AVERAGE(Y5:Y24)</f>
        <v>3.85</v>
      </c>
      <c r="Z26" s="34">
        <f>AVERAGE(Z5:Z24)</f>
        <v>12.1</v>
      </c>
    </row>
    <row r="27" spans="1:26">
      <c r="E27" s="37"/>
      <c r="H27" s="1"/>
      <c r="I27" s="1"/>
      <c r="J27" s="1"/>
      <c r="K27" s="1"/>
      <c r="L27" s="1"/>
      <c r="O27" s="1"/>
      <c r="P27" s="1"/>
      <c r="Q27" s="1"/>
      <c r="R27" s="1"/>
      <c r="S27" s="1"/>
      <c r="V27" s="1"/>
      <c r="W27" s="1"/>
      <c r="X27" s="1"/>
      <c r="Y27" s="1"/>
      <c r="Z27" s="1"/>
    </row>
    <row r="28" spans="1:26">
      <c r="H28" s="1"/>
      <c r="I28" s="1"/>
      <c r="J28" s="1"/>
      <c r="K28" s="1"/>
      <c r="L28" s="1"/>
      <c r="O28" s="1"/>
      <c r="P28" s="1"/>
      <c r="Q28" s="1"/>
      <c r="R28" s="1"/>
      <c r="S28" s="1"/>
      <c r="V28" s="1"/>
      <c r="W28" s="1"/>
      <c r="X28" s="1"/>
      <c r="Y28" s="1"/>
      <c r="Z28" s="1"/>
    </row>
    <row r="29" spans="1:26">
      <c r="A29" t="s">
        <v>5</v>
      </c>
      <c r="H29" s="1" t="s">
        <v>5</v>
      </c>
      <c r="I29" s="1"/>
      <c r="J29" s="1"/>
      <c r="K29" s="1"/>
      <c r="L29" s="1"/>
      <c r="O29" s="1" t="s">
        <v>5</v>
      </c>
      <c r="P29" s="1"/>
      <c r="Q29" s="1"/>
      <c r="R29" s="1"/>
      <c r="S29" s="1"/>
      <c r="V29" s="1" t="s">
        <v>5</v>
      </c>
      <c r="W29" s="1"/>
      <c r="X29" s="1"/>
      <c r="Y29" s="1"/>
      <c r="Z29" s="1"/>
    </row>
    <row r="30" spans="1:26" ht="15.75" customHeight="1">
      <c r="A30" s="59" t="s">
        <v>0</v>
      </c>
      <c r="B30" s="61" t="s">
        <v>1</v>
      </c>
      <c r="C30" s="62"/>
      <c r="D30" s="63"/>
      <c r="E30" s="8" t="s">
        <v>2</v>
      </c>
      <c r="H30" s="59" t="s">
        <v>0</v>
      </c>
      <c r="I30" s="61" t="s">
        <v>1</v>
      </c>
      <c r="J30" s="62"/>
      <c r="K30" s="63"/>
      <c r="L30" s="8" t="s">
        <v>2</v>
      </c>
      <c r="O30" s="59" t="s">
        <v>0</v>
      </c>
      <c r="P30" s="61" t="s">
        <v>1</v>
      </c>
      <c r="Q30" s="62"/>
      <c r="R30" s="63"/>
      <c r="S30" s="8" t="s">
        <v>2</v>
      </c>
      <c r="V30" s="59" t="s">
        <v>0</v>
      </c>
      <c r="W30" s="61" t="s">
        <v>1</v>
      </c>
      <c r="X30" s="62"/>
      <c r="Y30" s="63"/>
      <c r="Z30" s="8" t="s">
        <v>2</v>
      </c>
    </row>
    <row r="31" spans="1:26" ht="15.75">
      <c r="A31" s="60"/>
      <c r="B31" s="3">
        <v>110</v>
      </c>
      <c r="C31" s="3">
        <v>220</v>
      </c>
      <c r="D31" s="3">
        <v>330</v>
      </c>
      <c r="E31" s="9"/>
      <c r="H31" s="60"/>
      <c r="I31" s="4">
        <v>110</v>
      </c>
      <c r="J31" s="4">
        <v>220</v>
      </c>
      <c r="K31" s="4">
        <v>330</v>
      </c>
      <c r="L31" s="9"/>
      <c r="O31" s="60"/>
      <c r="P31" s="4">
        <v>110</v>
      </c>
      <c r="Q31" s="4">
        <v>220</v>
      </c>
      <c r="R31" s="4">
        <v>330</v>
      </c>
      <c r="S31" s="9"/>
      <c r="V31" s="60"/>
      <c r="W31" s="4">
        <v>110</v>
      </c>
      <c r="X31" s="4">
        <v>220</v>
      </c>
      <c r="Y31" s="4">
        <v>330</v>
      </c>
      <c r="Z31" s="9"/>
    </row>
    <row r="32" spans="1:26" ht="15.75">
      <c r="A32" s="5">
        <v>1</v>
      </c>
      <c r="B32" s="35">
        <f t="shared" ref="B32:D51" si="4">SQRT(B5+0.5)</f>
        <v>2.5495097567963922</v>
      </c>
      <c r="C32" s="35">
        <f t="shared" si="4"/>
        <v>2.3452078799117149</v>
      </c>
      <c r="D32" s="35">
        <f t="shared" si="4"/>
        <v>2.5495097567963922</v>
      </c>
      <c r="E32" s="35">
        <f>SUM(B32:D32)</f>
        <v>7.4442273935044989</v>
      </c>
      <c r="H32" s="5">
        <v>1</v>
      </c>
      <c r="I32" s="35">
        <f t="shared" ref="I32:K47" si="5">SQRT(I5+0.5)</f>
        <v>2.7386127875258306</v>
      </c>
      <c r="J32" s="35">
        <f t="shared" si="5"/>
        <v>2.3452078799117149</v>
      </c>
      <c r="K32" s="35">
        <f t="shared" si="5"/>
        <v>2.5495097567963922</v>
      </c>
      <c r="L32" s="35">
        <f>SUM(I32:K32)</f>
        <v>7.6333304242339377</v>
      </c>
      <c r="O32" s="5">
        <v>1</v>
      </c>
      <c r="P32" s="35">
        <f t="shared" ref="P32:R47" si="6">SQRT(P5+0.5)</f>
        <v>2.3452078799117149</v>
      </c>
      <c r="Q32" s="35">
        <f t="shared" si="6"/>
        <v>2.1213203435596424</v>
      </c>
      <c r="R32" s="35">
        <f t="shared" si="6"/>
        <v>2.1213203435596424</v>
      </c>
      <c r="S32" s="35">
        <f>SUM(P32:R32)</f>
        <v>6.5878485670309992</v>
      </c>
      <c r="V32" s="5">
        <v>1</v>
      </c>
      <c r="W32" s="35">
        <f t="shared" ref="W32:Y47" si="7">SQRT(W5+0.5)</f>
        <v>2.5495097567963922</v>
      </c>
      <c r="X32" s="35">
        <f t="shared" si="7"/>
        <v>2.1213203435596424</v>
      </c>
      <c r="Y32" s="35">
        <f t="shared" si="7"/>
        <v>1.8708286933869707</v>
      </c>
      <c r="Z32" s="35">
        <f>SUM(W32:Y32)</f>
        <v>6.5416587937430055</v>
      </c>
    </row>
    <row r="33" spans="1:26" ht="15.75">
      <c r="A33" s="5">
        <v>2</v>
      </c>
      <c r="B33" s="35">
        <f t="shared" si="4"/>
        <v>2.7386127875258306</v>
      </c>
      <c r="C33" s="35">
        <f t="shared" si="4"/>
        <v>2.1213203435596424</v>
      </c>
      <c r="D33" s="35">
        <f t="shared" si="4"/>
        <v>2.5495097567963922</v>
      </c>
      <c r="E33" s="35">
        <f t="shared" ref="E33:E53" si="8">SUM(B33:D33)</f>
        <v>7.4094428878818652</v>
      </c>
      <c r="H33" s="5">
        <v>2</v>
      </c>
      <c r="I33" s="35">
        <f t="shared" si="5"/>
        <v>2.7386127875258306</v>
      </c>
      <c r="J33" s="35">
        <f t="shared" si="5"/>
        <v>2.5495097567963922</v>
      </c>
      <c r="K33" s="35">
        <f t="shared" si="5"/>
        <v>2.5495097567963922</v>
      </c>
      <c r="L33" s="35">
        <f t="shared" ref="L33:L53" si="9">SUM(I33:K33)</f>
        <v>7.8376323011186146</v>
      </c>
      <c r="O33" s="5">
        <v>2</v>
      </c>
      <c r="P33" s="35">
        <f t="shared" si="6"/>
        <v>2.3452078799117149</v>
      </c>
      <c r="Q33" s="35">
        <f t="shared" si="6"/>
        <v>2.5495097567963922</v>
      </c>
      <c r="R33" s="35">
        <f t="shared" si="6"/>
        <v>2.5495097567963922</v>
      </c>
      <c r="S33" s="35">
        <f t="shared" ref="S33:S53" si="10">SUM(P33:R33)</f>
        <v>7.4442273935044989</v>
      </c>
      <c r="V33" s="5">
        <v>2</v>
      </c>
      <c r="W33" s="35">
        <f t="shared" si="7"/>
        <v>1.8708286933869707</v>
      </c>
      <c r="X33" s="35">
        <f t="shared" si="7"/>
        <v>1.8708286933869707</v>
      </c>
      <c r="Y33" s="35">
        <f t="shared" si="7"/>
        <v>1.8708286933869707</v>
      </c>
      <c r="Z33" s="35">
        <f t="shared" ref="Z33:Z53" si="11">SUM(W33:Y33)</f>
        <v>5.6124860801609122</v>
      </c>
    </row>
    <row r="34" spans="1:26" ht="15.75">
      <c r="A34" s="5">
        <v>3</v>
      </c>
      <c r="B34" s="35">
        <f t="shared" si="4"/>
        <v>2.7386127875258306</v>
      </c>
      <c r="C34" s="35">
        <f t="shared" si="4"/>
        <v>2.5495097567963922</v>
      </c>
      <c r="D34" s="35">
        <f t="shared" si="4"/>
        <v>2.7386127875258306</v>
      </c>
      <c r="E34" s="35">
        <f t="shared" si="8"/>
        <v>8.0267353318480534</v>
      </c>
      <c r="H34" s="5">
        <v>3</v>
      </c>
      <c r="I34" s="35">
        <f t="shared" si="5"/>
        <v>2.7386127875258306</v>
      </c>
      <c r="J34" s="35">
        <f t="shared" si="5"/>
        <v>2.7386127875258306</v>
      </c>
      <c r="K34" s="35">
        <f t="shared" si="5"/>
        <v>2.7386127875258306</v>
      </c>
      <c r="L34" s="35">
        <f t="shared" si="9"/>
        <v>8.2158383625774913</v>
      </c>
      <c r="O34" s="5">
        <v>3</v>
      </c>
      <c r="P34" s="35">
        <f t="shared" si="6"/>
        <v>2.5495097567963922</v>
      </c>
      <c r="Q34" s="35">
        <f t="shared" si="6"/>
        <v>2.5495097567963922</v>
      </c>
      <c r="R34" s="35">
        <f t="shared" si="6"/>
        <v>2.1213203435596424</v>
      </c>
      <c r="S34" s="35">
        <f t="shared" si="10"/>
        <v>7.2203398571524264</v>
      </c>
      <c r="V34" s="5">
        <v>3</v>
      </c>
      <c r="W34" s="35">
        <f t="shared" si="7"/>
        <v>2.1213203435596424</v>
      </c>
      <c r="X34" s="35">
        <f t="shared" si="7"/>
        <v>2.3452078799117149</v>
      </c>
      <c r="Y34" s="35">
        <f t="shared" si="7"/>
        <v>2.1213203435596424</v>
      </c>
      <c r="Z34" s="35">
        <f t="shared" si="11"/>
        <v>6.5878485670309992</v>
      </c>
    </row>
    <row r="35" spans="1:26" ht="15.75">
      <c r="A35" s="5">
        <v>4</v>
      </c>
      <c r="B35" s="35">
        <f t="shared" si="4"/>
        <v>2.7386127875258306</v>
      </c>
      <c r="C35" s="35">
        <f t="shared" si="4"/>
        <v>2.5495097567963922</v>
      </c>
      <c r="D35" s="35">
        <f t="shared" si="4"/>
        <v>2.7386127875258306</v>
      </c>
      <c r="E35" s="35">
        <f t="shared" si="8"/>
        <v>8.0267353318480534</v>
      </c>
      <c r="H35" s="5">
        <v>4</v>
      </c>
      <c r="I35" s="35">
        <f t="shared" si="5"/>
        <v>2.5495097567963922</v>
      </c>
      <c r="J35" s="35">
        <f t="shared" si="5"/>
        <v>2.5495097567963922</v>
      </c>
      <c r="K35" s="35">
        <f t="shared" si="5"/>
        <v>2.5495097567963922</v>
      </c>
      <c r="L35" s="35">
        <f t="shared" si="9"/>
        <v>7.6485292703891767</v>
      </c>
      <c r="O35" s="5">
        <v>4</v>
      </c>
      <c r="P35" s="35">
        <f t="shared" si="6"/>
        <v>2.7386127875258306</v>
      </c>
      <c r="Q35" s="35">
        <f t="shared" si="6"/>
        <v>2.3452078799117149</v>
      </c>
      <c r="R35" s="35">
        <f t="shared" si="6"/>
        <v>2.5495097567963922</v>
      </c>
      <c r="S35" s="35">
        <f t="shared" si="10"/>
        <v>7.6333304242339377</v>
      </c>
      <c r="V35" s="5">
        <v>4</v>
      </c>
      <c r="W35" s="35">
        <f t="shared" si="7"/>
        <v>2.1213203435596424</v>
      </c>
      <c r="X35" s="35">
        <f t="shared" si="7"/>
        <v>2.3452078799117149</v>
      </c>
      <c r="Y35" s="35">
        <f t="shared" si="7"/>
        <v>2.1213203435596424</v>
      </c>
      <c r="Z35" s="35">
        <f t="shared" si="11"/>
        <v>6.5878485670309992</v>
      </c>
    </row>
    <row r="36" spans="1:26" ht="15.75">
      <c r="A36" s="5">
        <v>5</v>
      </c>
      <c r="B36" s="35">
        <f t="shared" si="4"/>
        <v>2.7386127875258306</v>
      </c>
      <c r="C36" s="35">
        <f t="shared" si="4"/>
        <v>2.1213203435596424</v>
      </c>
      <c r="D36" s="35">
        <f t="shared" si="4"/>
        <v>2.5495097567963922</v>
      </c>
      <c r="E36" s="35">
        <f t="shared" si="8"/>
        <v>7.4094428878818652</v>
      </c>
      <c r="H36" s="5">
        <v>5</v>
      </c>
      <c r="I36" s="35">
        <f t="shared" si="5"/>
        <v>2.7386127875258306</v>
      </c>
      <c r="J36" s="35">
        <f t="shared" si="5"/>
        <v>2.5495097567963922</v>
      </c>
      <c r="K36" s="35">
        <f t="shared" si="5"/>
        <v>2.7386127875258306</v>
      </c>
      <c r="L36" s="35">
        <f t="shared" si="9"/>
        <v>8.0267353318480534</v>
      </c>
      <c r="O36" s="5">
        <v>5</v>
      </c>
      <c r="P36" s="35">
        <f t="shared" si="6"/>
        <v>2.7386127875258306</v>
      </c>
      <c r="Q36" s="35">
        <f t="shared" si="6"/>
        <v>2.3452078799117149</v>
      </c>
      <c r="R36" s="35">
        <f t="shared" si="6"/>
        <v>2.5495097567963922</v>
      </c>
      <c r="S36" s="35">
        <f t="shared" si="10"/>
        <v>7.6333304242339377</v>
      </c>
      <c r="V36" s="5">
        <v>5</v>
      </c>
      <c r="W36" s="35">
        <f t="shared" si="7"/>
        <v>2.3452078799117149</v>
      </c>
      <c r="X36" s="35">
        <f t="shared" si="7"/>
        <v>2.3452078799117149</v>
      </c>
      <c r="Y36" s="35">
        <f t="shared" si="7"/>
        <v>2.5495097567963922</v>
      </c>
      <c r="Z36" s="35">
        <f t="shared" si="11"/>
        <v>7.239925516619822</v>
      </c>
    </row>
    <row r="37" spans="1:26" ht="15.75">
      <c r="A37" s="5">
        <v>6</v>
      </c>
      <c r="B37" s="35">
        <f t="shared" si="4"/>
        <v>2.5495097567963922</v>
      </c>
      <c r="C37" s="35">
        <f t="shared" si="4"/>
        <v>2.3452078799117149</v>
      </c>
      <c r="D37" s="35">
        <f t="shared" si="4"/>
        <v>2.1213203435596424</v>
      </c>
      <c r="E37" s="35">
        <f t="shared" si="8"/>
        <v>7.0160379802677486</v>
      </c>
      <c r="H37" s="5">
        <v>6</v>
      </c>
      <c r="I37" s="35">
        <f t="shared" si="5"/>
        <v>2.7386127875258306</v>
      </c>
      <c r="J37" s="35">
        <f t="shared" si="5"/>
        <v>2.3452078799117149</v>
      </c>
      <c r="K37" s="35">
        <f t="shared" si="5"/>
        <v>2.5495097567963922</v>
      </c>
      <c r="L37" s="35">
        <f t="shared" si="9"/>
        <v>7.6333304242339377</v>
      </c>
      <c r="O37" s="5">
        <v>6</v>
      </c>
      <c r="P37" s="35">
        <f t="shared" si="6"/>
        <v>2.3452078799117149</v>
      </c>
      <c r="Q37" s="35">
        <f t="shared" si="6"/>
        <v>2.5495097567963922</v>
      </c>
      <c r="R37" s="35">
        <f t="shared" si="6"/>
        <v>2.5495097567963922</v>
      </c>
      <c r="S37" s="35">
        <f t="shared" si="10"/>
        <v>7.4442273935044989</v>
      </c>
      <c r="V37" s="5">
        <v>6</v>
      </c>
      <c r="W37" s="35">
        <f t="shared" si="7"/>
        <v>2.1213203435596424</v>
      </c>
      <c r="X37" s="35">
        <f t="shared" si="7"/>
        <v>1.8708286933869707</v>
      </c>
      <c r="Y37" s="35">
        <f t="shared" si="7"/>
        <v>2.1213203435596424</v>
      </c>
      <c r="Z37" s="35">
        <f t="shared" si="11"/>
        <v>6.1134693805062561</v>
      </c>
    </row>
    <row r="38" spans="1:26" ht="15.75">
      <c r="A38" s="5">
        <v>7</v>
      </c>
      <c r="B38" s="35">
        <f t="shared" si="4"/>
        <v>2.7386127875258306</v>
      </c>
      <c r="C38" s="35">
        <f t="shared" si="4"/>
        <v>2.5495097567963922</v>
      </c>
      <c r="D38" s="35">
        <f t="shared" si="4"/>
        <v>2.5495097567963922</v>
      </c>
      <c r="E38" s="35">
        <f t="shared" si="8"/>
        <v>7.8376323011186146</v>
      </c>
      <c r="H38" s="5">
        <v>7</v>
      </c>
      <c r="I38" s="35">
        <f t="shared" si="5"/>
        <v>2.7386127875258306</v>
      </c>
      <c r="J38" s="35">
        <f t="shared" si="5"/>
        <v>2.7386127875258306</v>
      </c>
      <c r="K38" s="35">
        <f t="shared" si="5"/>
        <v>2.7386127875258306</v>
      </c>
      <c r="L38" s="35">
        <f t="shared" si="9"/>
        <v>8.2158383625774913</v>
      </c>
      <c r="O38" s="5">
        <v>7</v>
      </c>
      <c r="P38" s="35">
        <f t="shared" si="6"/>
        <v>2.1213203435596424</v>
      </c>
      <c r="Q38" s="35">
        <f t="shared" si="6"/>
        <v>2.3452078799117149</v>
      </c>
      <c r="R38" s="35">
        <f t="shared" si="6"/>
        <v>2.1213203435596424</v>
      </c>
      <c r="S38" s="35">
        <f t="shared" si="10"/>
        <v>6.5878485670309992</v>
      </c>
      <c r="V38" s="5">
        <v>7</v>
      </c>
      <c r="W38" s="35">
        <f t="shared" si="7"/>
        <v>2.1213203435596424</v>
      </c>
      <c r="X38" s="35">
        <f t="shared" si="7"/>
        <v>1.8708286933869707</v>
      </c>
      <c r="Y38" s="35">
        <f t="shared" si="7"/>
        <v>2.1213203435596424</v>
      </c>
      <c r="Z38" s="35">
        <f t="shared" si="11"/>
        <v>6.1134693805062561</v>
      </c>
    </row>
    <row r="39" spans="1:26" ht="15.75">
      <c r="A39" s="5">
        <v>8</v>
      </c>
      <c r="B39" s="35">
        <f t="shared" si="4"/>
        <v>2.5495097567963922</v>
      </c>
      <c r="C39" s="35">
        <f t="shared" si="4"/>
        <v>2.5495097567963922</v>
      </c>
      <c r="D39" s="35">
        <f t="shared" si="4"/>
        <v>2.5495097567963922</v>
      </c>
      <c r="E39" s="35">
        <f t="shared" si="8"/>
        <v>7.6485292703891767</v>
      </c>
      <c r="H39" s="5">
        <v>8</v>
      </c>
      <c r="I39" s="35">
        <f t="shared" si="5"/>
        <v>2.5495097567963922</v>
      </c>
      <c r="J39" s="35">
        <f t="shared" si="5"/>
        <v>2.3452078799117149</v>
      </c>
      <c r="K39" s="35">
        <f t="shared" si="5"/>
        <v>2.1213203435596424</v>
      </c>
      <c r="L39" s="35">
        <f t="shared" si="9"/>
        <v>7.0160379802677486</v>
      </c>
      <c r="O39" s="5">
        <v>8</v>
      </c>
      <c r="P39" s="35">
        <f t="shared" si="6"/>
        <v>2.1213203435596424</v>
      </c>
      <c r="Q39" s="35">
        <f t="shared" si="6"/>
        <v>2.3452078799117149</v>
      </c>
      <c r="R39" s="35">
        <f t="shared" si="6"/>
        <v>2.1213203435596424</v>
      </c>
      <c r="S39" s="35">
        <f t="shared" si="10"/>
        <v>6.5878485670309992</v>
      </c>
      <c r="V39" s="5">
        <v>8</v>
      </c>
      <c r="W39" s="35">
        <f t="shared" si="7"/>
        <v>2.3452078799117149</v>
      </c>
      <c r="X39" s="35">
        <f t="shared" si="7"/>
        <v>2.3452078799117149</v>
      </c>
      <c r="Y39" s="35">
        <f t="shared" si="7"/>
        <v>2.1213203435596424</v>
      </c>
      <c r="Z39" s="35">
        <f t="shared" si="11"/>
        <v>6.8117361033830726</v>
      </c>
    </row>
    <row r="40" spans="1:26" ht="15.75">
      <c r="A40" s="5">
        <v>9</v>
      </c>
      <c r="B40" s="35">
        <f t="shared" si="4"/>
        <v>2.5495097567963922</v>
      </c>
      <c r="C40" s="35">
        <f t="shared" si="4"/>
        <v>2.1213203435596424</v>
      </c>
      <c r="D40" s="35">
        <f t="shared" si="4"/>
        <v>2.5495097567963922</v>
      </c>
      <c r="E40" s="35">
        <f t="shared" si="8"/>
        <v>7.2203398571524273</v>
      </c>
      <c r="H40" s="5">
        <v>9</v>
      </c>
      <c r="I40" s="35">
        <f t="shared" si="5"/>
        <v>2.3452078799117149</v>
      </c>
      <c r="J40" s="35">
        <f t="shared" si="5"/>
        <v>2.3452078799117149</v>
      </c>
      <c r="K40" s="35">
        <f t="shared" si="5"/>
        <v>1.8708286933869707</v>
      </c>
      <c r="L40" s="35">
        <f t="shared" si="9"/>
        <v>6.5612444532104002</v>
      </c>
      <c r="O40" s="5">
        <v>9</v>
      </c>
      <c r="P40" s="35">
        <f t="shared" si="6"/>
        <v>1.5811388300841898</v>
      </c>
      <c r="Q40" s="35">
        <f t="shared" si="6"/>
        <v>1.8708286933869707</v>
      </c>
      <c r="R40" s="35">
        <f t="shared" si="6"/>
        <v>1.2247448713915889</v>
      </c>
      <c r="S40" s="35">
        <f t="shared" si="10"/>
        <v>4.6767123948627489</v>
      </c>
      <c r="V40" s="5">
        <v>9</v>
      </c>
      <c r="W40" s="35">
        <f t="shared" si="7"/>
        <v>1.8708286933869707</v>
      </c>
      <c r="X40" s="35">
        <f t="shared" si="7"/>
        <v>1.8708286933869707</v>
      </c>
      <c r="Y40" s="35">
        <f t="shared" si="7"/>
        <v>1.8708286933869707</v>
      </c>
      <c r="Z40" s="35">
        <f t="shared" si="11"/>
        <v>5.6124860801609122</v>
      </c>
    </row>
    <row r="41" spans="1:26" ht="15.75">
      <c r="A41" s="5">
        <v>10</v>
      </c>
      <c r="B41" s="35">
        <f t="shared" si="4"/>
        <v>2.7386127875258306</v>
      </c>
      <c r="C41" s="35">
        <f t="shared" si="4"/>
        <v>2.1213203435596424</v>
      </c>
      <c r="D41" s="35">
        <f t="shared" si="4"/>
        <v>2.3452078799117149</v>
      </c>
      <c r="E41" s="35">
        <f t="shared" si="8"/>
        <v>7.2051410109971883</v>
      </c>
      <c r="H41" s="5">
        <v>10</v>
      </c>
      <c r="I41" s="35">
        <f t="shared" si="5"/>
        <v>2.5495097567963922</v>
      </c>
      <c r="J41" s="35">
        <f t="shared" si="5"/>
        <v>2.3452078799117149</v>
      </c>
      <c r="K41" s="35">
        <f t="shared" si="5"/>
        <v>2.5495097567963922</v>
      </c>
      <c r="L41" s="35">
        <f t="shared" si="9"/>
        <v>7.4442273935044989</v>
      </c>
      <c r="O41" s="5">
        <v>10</v>
      </c>
      <c r="P41" s="35">
        <f t="shared" si="6"/>
        <v>1.8708286933869707</v>
      </c>
      <c r="Q41" s="35">
        <f t="shared" si="6"/>
        <v>2.1213203435596424</v>
      </c>
      <c r="R41" s="35">
        <f t="shared" si="6"/>
        <v>1.5811388300841898</v>
      </c>
      <c r="S41" s="35">
        <f t="shared" si="10"/>
        <v>5.5732878670308033</v>
      </c>
      <c r="V41" s="5">
        <v>10</v>
      </c>
      <c r="W41" s="35">
        <f t="shared" si="7"/>
        <v>1.8708286933869707</v>
      </c>
      <c r="X41" s="35">
        <f t="shared" si="7"/>
        <v>1.8708286933869707</v>
      </c>
      <c r="Y41" s="35">
        <f t="shared" si="7"/>
        <v>1.8708286933869707</v>
      </c>
      <c r="Z41" s="35">
        <f t="shared" si="11"/>
        <v>5.6124860801609122</v>
      </c>
    </row>
    <row r="42" spans="1:26" ht="15.75">
      <c r="A42" s="5">
        <v>11</v>
      </c>
      <c r="B42" s="35">
        <f t="shared" si="4"/>
        <v>2.5495097567963922</v>
      </c>
      <c r="C42" s="35">
        <f t="shared" si="4"/>
        <v>2.3452078799117149</v>
      </c>
      <c r="D42" s="35">
        <f t="shared" si="4"/>
        <v>2.3452078799117149</v>
      </c>
      <c r="E42" s="35">
        <f t="shared" si="8"/>
        <v>7.239925516619822</v>
      </c>
      <c r="H42" s="5">
        <v>11</v>
      </c>
      <c r="I42" s="35">
        <f t="shared" si="5"/>
        <v>2.5495097567963922</v>
      </c>
      <c r="J42" s="35">
        <f t="shared" si="5"/>
        <v>2.5495097567963922</v>
      </c>
      <c r="K42" s="35">
        <f t="shared" si="5"/>
        <v>2.5495097567963922</v>
      </c>
      <c r="L42" s="35">
        <f t="shared" si="9"/>
        <v>7.6485292703891767</v>
      </c>
      <c r="O42" s="5">
        <v>11</v>
      </c>
      <c r="P42" s="35">
        <f t="shared" si="6"/>
        <v>1.8708286933869707</v>
      </c>
      <c r="Q42" s="35">
        <f t="shared" si="6"/>
        <v>2.1213203435596424</v>
      </c>
      <c r="R42" s="35">
        <f t="shared" si="6"/>
        <v>2.3452078799117149</v>
      </c>
      <c r="S42" s="35">
        <f t="shared" si="10"/>
        <v>6.3373569168583277</v>
      </c>
      <c r="V42" s="5">
        <v>11</v>
      </c>
      <c r="W42" s="35">
        <f t="shared" si="7"/>
        <v>2.1213203435596424</v>
      </c>
      <c r="X42" s="35">
        <f t="shared" si="7"/>
        <v>1.8708286933869707</v>
      </c>
      <c r="Y42" s="35">
        <f t="shared" si="7"/>
        <v>1.2247448713915889</v>
      </c>
      <c r="Z42" s="35">
        <f t="shared" si="11"/>
        <v>5.2168939083382018</v>
      </c>
    </row>
    <row r="43" spans="1:26" ht="15.75">
      <c r="A43" s="5">
        <v>12</v>
      </c>
      <c r="B43" s="35">
        <f t="shared" si="4"/>
        <v>2.7386127875258306</v>
      </c>
      <c r="C43" s="35">
        <f t="shared" si="4"/>
        <v>2.5495097567963922</v>
      </c>
      <c r="D43" s="35">
        <f t="shared" si="4"/>
        <v>2.5495097567963922</v>
      </c>
      <c r="E43" s="35">
        <f t="shared" si="8"/>
        <v>7.8376323011186146</v>
      </c>
      <c r="H43" s="5">
        <v>12</v>
      </c>
      <c r="I43" s="35">
        <f t="shared" si="5"/>
        <v>2.7386127875258306</v>
      </c>
      <c r="J43" s="35">
        <f t="shared" si="5"/>
        <v>2.3452078799117149</v>
      </c>
      <c r="K43" s="35">
        <f t="shared" si="5"/>
        <v>2.5495097567963922</v>
      </c>
      <c r="L43" s="35">
        <f t="shared" si="9"/>
        <v>7.6333304242339377</v>
      </c>
      <c r="O43" s="5">
        <v>12</v>
      </c>
      <c r="P43" s="35">
        <f t="shared" si="6"/>
        <v>2.1213203435596424</v>
      </c>
      <c r="Q43" s="35">
        <f t="shared" si="6"/>
        <v>2.3452078799117149</v>
      </c>
      <c r="R43" s="35">
        <f t="shared" si="6"/>
        <v>2.3452078799117149</v>
      </c>
      <c r="S43" s="35">
        <f t="shared" si="10"/>
        <v>6.8117361033830726</v>
      </c>
      <c r="V43" s="5">
        <v>12</v>
      </c>
      <c r="W43" s="35">
        <f t="shared" si="7"/>
        <v>1.5811388300841898</v>
      </c>
      <c r="X43" s="35">
        <f t="shared" si="7"/>
        <v>1.5811388300841898</v>
      </c>
      <c r="Y43" s="35">
        <f t="shared" si="7"/>
        <v>1.5811388300841898</v>
      </c>
      <c r="Z43" s="35">
        <f t="shared" si="11"/>
        <v>4.7434164902525691</v>
      </c>
    </row>
    <row r="44" spans="1:26" ht="15.75">
      <c r="A44" s="5">
        <v>13</v>
      </c>
      <c r="B44" s="35">
        <f t="shared" si="4"/>
        <v>2.7386127875258306</v>
      </c>
      <c r="C44" s="35">
        <f t="shared" si="4"/>
        <v>2.5495097567963922</v>
      </c>
      <c r="D44" s="35">
        <f t="shared" si="4"/>
        <v>1.8708286933869707</v>
      </c>
      <c r="E44" s="35">
        <f t="shared" si="8"/>
        <v>7.1589512377091928</v>
      </c>
      <c r="H44" s="5">
        <v>13</v>
      </c>
      <c r="I44" s="35">
        <f t="shared" si="5"/>
        <v>2.5495097567963922</v>
      </c>
      <c r="J44" s="35">
        <f t="shared" si="5"/>
        <v>2.5495097567963922</v>
      </c>
      <c r="K44" s="35">
        <f t="shared" si="5"/>
        <v>2.5495097567963922</v>
      </c>
      <c r="L44" s="35">
        <f t="shared" si="9"/>
        <v>7.6485292703891767</v>
      </c>
      <c r="O44" s="5">
        <v>13</v>
      </c>
      <c r="P44" s="35">
        <f t="shared" si="6"/>
        <v>2.5495097567963922</v>
      </c>
      <c r="Q44" s="35">
        <f t="shared" si="6"/>
        <v>2.3452078799117149</v>
      </c>
      <c r="R44" s="35">
        <f t="shared" si="6"/>
        <v>2.1213203435596424</v>
      </c>
      <c r="S44" s="35">
        <f t="shared" si="10"/>
        <v>7.0160379802677486</v>
      </c>
      <c r="V44" s="5">
        <v>13</v>
      </c>
      <c r="W44" s="35">
        <f t="shared" si="7"/>
        <v>1.5811388300841898</v>
      </c>
      <c r="X44" s="35">
        <f t="shared" si="7"/>
        <v>1.5811388300841898</v>
      </c>
      <c r="Y44" s="35">
        <f t="shared" si="7"/>
        <v>1.5811388300841898</v>
      </c>
      <c r="Z44" s="35">
        <f t="shared" si="11"/>
        <v>4.7434164902525691</v>
      </c>
    </row>
    <row r="45" spans="1:26" ht="15.75">
      <c r="A45" s="5">
        <v>14</v>
      </c>
      <c r="B45" s="35">
        <f t="shared" si="4"/>
        <v>2.7386127875258306</v>
      </c>
      <c r="C45" s="35">
        <f t="shared" si="4"/>
        <v>2.5495097567963922</v>
      </c>
      <c r="D45" s="35">
        <f t="shared" si="4"/>
        <v>2.1213203435596424</v>
      </c>
      <c r="E45" s="35">
        <f t="shared" si="8"/>
        <v>7.4094428878818643</v>
      </c>
      <c r="H45" s="5">
        <v>14</v>
      </c>
      <c r="I45" s="35">
        <f t="shared" si="5"/>
        <v>2.7386127875258306</v>
      </c>
      <c r="J45" s="35">
        <f t="shared" si="5"/>
        <v>2.7386127875258306</v>
      </c>
      <c r="K45" s="35">
        <f t="shared" si="5"/>
        <v>2.7386127875258306</v>
      </c>
      <c r="L45" s="35">
        <f t="shared" si="9"/>
        <v>8.2158383625774913</v>
      </c>
      <c r="O45" s="5">
        <v>14</v>
      </c>
      <c r="P45" s="35">
        <f t="shared" si="6"/>
        <v>2.5495097567963922</v>
      </c>
      <c r="Q45" s="35">
        <f t="shared" si="6"/>
        <v>1.2247448713915889</v>
      </c>
      <c r="R45" s="35">
        <f t="shared" si="6"/>
        <v>2.3452078799117149</v>
      </c>
      <c r="S45" s="35">
        <f t="shared" si="10"/>
        <v>6.1194625080996961</v>
      </c>
      <c r="V45" s="5">
        <v>14</v>
      </c>
      <c r="W45" s="35">
        <f t="shared" si="7"/>
        <v>2.5495097567963922</v>
      </c>
      <c r="X45" s="35">
        <f t="shared" si="7"/>
        <v>2.1213203435596424</v>
      </c>
      <c r="Y45" s="35">
        <f t="shared" si="7"/>
        <v>1.8708286933869707</v>
      </c>
      <c r="Z45" s="35">
        <f t="shared" si="11"/>
        <v>6.5416587937430055</v>
      </c>
    </row>
    <row r="46" spans="1:26" ht="15.75">
      <c r="A46" s="5">
        <v>15</v>
      </c>
      <c r="B46" s="35">
        <f t="shared" si="4"/>
        <v>2.7386127875258306</v>
      </c>
      <c r="C46" s="35">
        <f t="shared" si="4"/>
        <v>2.5495097567963922</v>
      </c>
      <c r="D46" s="35">
        <f t="shared" si="4"/>
        <v>1.8708286933869707</v>
      </c>
      <c r="E46" s="35">
        <f t="shared" si="8"/>
        <v>7.1589512377091928</v>
      </c>
      <c r="H46" s="5">
        <v>15</v>
      </c>
      <c r="I46" s="35">
        <f t="shared" si="5"/>
        <v>2.5495097567963922</v>
      </c>
      <c r="J46" s="35">
        <f t="shared" si="5"/>
        <v>2.5495097567963922</v>
      </c>
      <c r="K46" s="35">
        <f t="shared" si="5"/>
        <v>2.5495097567963922</v>
      </c>
      <c r="L46" s="35">
        <f t="shared" si="9"/>
        <v>7.6485292703891767</v>
      </c>
      <c r="O46" s="5">
        <v>15</v>
      </c>
      <c r="P46" s="35">
        <f t="shared" si="6"/>
        <v>2.3452078799117149</v>
      </c>
      <c r="Q46" s="35">
        <f t="shared" si="6"/>
        <v>2.3452078799117149</v>
      </c>
      <c r="R46" s="35">
        <f t="shared" si="6"/>
        <v>2.5495097567963922</v>
      </c>
      <c r="S46" s="35">
        <f t="shared" si="10"/>
        <v>7.239925516619822</v>
      </c>
      <c r="V46" s="5">
        <v>15</v>
      </c>
      <c r="W46" s="35">
        <f t="shared" si="7"/>
        <v>2.5495097567963922</v>
      </c>
      <c r="X46" s="35">
        <f t="shared" si="7"/>
        <v>2.3452078799117149</v>
      </c>
      <c r="Y46" s="35">
        <f t="shared" si="7"/>
        <v>2.5495097567963922</v>
      </c>
      <c r="Z46" s="35">
        <f t="shared" si="11"/>
        <v>7.4442273935044989</v>
      </c>
    </row>
    <row r="47" spans="1:26" ht="15.75">
      <c r="A47" s="2">
        <v>16</v>
      </c>
      <c r="B47" s="35">
        <f t="shared" si="4"/>
        <v>2.7386127875258306</v>
      </c>
      <c r="C47" s="35">
        <f t="shared" si="4"/>
        <v>2.3452078799117149</v>
      </c>
      <c r="D47" s="35">
        <f t="shared" si="4"/>
        <v>2.5495097567963922</v>
      </c>
      <c r="E47" s="35">
        <f t="shared" si="8"/>
        <v>7.6333304242339377</v>
      </c>
      <c r="H47" s="2">
        <v>16</v>
      </c>
      <c r="I47" s="35">
        <f t="shared" si="5"/>
        <v>2.5495097567963922</v>
      </c>
      <c r="J47" s="35">
        <f t="shared" si="5"/>
        <v>2.5495097567963922</v>
      </c>
      <c r="K47" s="35">
        <f t="shared" si="5"/>
        <v>2.5495097567963922</v>
      </c>
      <c r="L47" s="35">
        <f t="shared" si="9"/>
        <v>7.6485292703891767</v>
      </c>
      <c r="O47" s="2">
        <v>16</v>
      </c>
      <c r="P47" s="35">
        <f t="shared" si="6"/>
        <v>2.3452078799117149</v>
      </c>
      <c r="Q47" s="35">
        <f t="shared" si="6"/>
        <v>2.5495097567963922</v>
      </c>
      <c r="R47" s="35">
        <f t="shared" si="6"/>
        <v>2.5495097567963922</v>
      </c>
      <c r="S47" s="35">
        <f t="shared" si="10"/>
        <v>7.4442273935044989</v>
      </c>
      <c r="V47" s="2">
        <v>16</v>
      </c>
      <c r="W47" s="35">
        <f t="shared" si="7"/>
        <v>2.3452078799117149</v>
      </c>
      <c r="X47" s="35">
        <f t="shared" si="7"/>
        <v>2.3452078799117149</v>
      </c>
      <c r="Y47" s="35">
        <f t="shared" si="7"/>
        <v>2.1213203435596424</v>
      </c>
      <c r="Z47" s="35">
        <f t="shared" si="11"/>
        <v>6.8117361033830726</v>
      </c>
    </row>
    <row r="48" spans="1:26" ht="15.75">
      <c r="A48" s="2">
        <v>17</v>
      </c>
      <c r="B48" s="35">
        <f t="shared" si="4"/>
        <v>2.5495097567963922</v>
      </c>
      <c r="C48" s="35">
        <f t="shared" si="4"/>
        <v>2.1213203435596424</v>
      </c>
      <c r="D48" s="35">
        <f t="shared" si="4"/>
        <v>2.5495097567963922</v>
      </c>
      <c r="E48" s="35">
        <f t="shared" si="8"/>
        <v>7.2203398571524273</v>
      </c>
      <c r="H48" s="2">
        <v>17</v>
      </c>
      <c r="I48" s="35">
        <f t="shared" ref="I48:K51" si="12">SQRT(I21+0.5)</f>
        <v>2.5495097567963922</v>
      </c>
      <c r="J48" s="35">
        <f t="shared" si="12"/>
        <v>2.3452078799117149</v>
      </c>
      <c r="K48" s="35">
        <f t="shared" si="12"/>
        <v>2.5495097567963922</v>
      </c>
      <c r="L48" s="35">
        <f t="shared" si="9"/>
        <v>7.4442273935044989</v>
      </c>
      <c r="O48" s="2">
        <v>17</v>
      </c>
      <c r="P48" s="35">
        <f t="shared" ref="P48:R51" si="13">SQRT(P21+0.5)</f>
        <v>2.5495097567963922</v>
      </c>
      <c r="Q48" s="35">
        <f t="shared" si="13"/>
        <v>2.3452078799117149</v>
      </c>
      <c r="R48" s="35">
        <f t="shared" si="13"/>
        <v>2.3452078799117149</v>
      </c>
      <c r="S48" s="35">
        <f t="shared" si="10"/>
        <v>7.239925516619822</v>
      </c>
      <c r="V48" s="2">
        <v>17</v>
      </c>
      <c r="W48" s="35">
        <f t="shared" ref="W48:Y51" si="14">SQRT(W21+0.5)</f>
        <v>2.3452078799117149</v>
      </c>
      <c r="X48" s="35">
        <f t="shared" si="14"/>
        <v>2.3452078799117149</v>
      </c>
      <c r="Y48" s="35">
        <f t="shared" si="14"/>
        <v>2.3452078799117149</v>
      </c>
      <c r="Z48" s="35">
        <f t="shared" si="11"/>
        <v>7.0356236397351442</v>
      </c>
    </row>
    <row r="49" spans="1:26" ht="15.75">
      <c r="A49" s="2">
        <v>18</v>
      </c>
      <c r="B49" s="35">
        <f t="shared" si="4"/>
        <v>2.5495097567963922</v>
      </c>
      <c r="C49" s="35">
        <f t="shared" si="4"/>
        <v>2.3452078799117149</v>
      </c>
      <c r="D49" s="35">
        <f t="shared" si="4"/>
        <v>2.5495097567963922</v>
      </c>
      <c r="E49" s="35">
        <f t="shared" si="8"/>
        <v>7.4442273935044989</v>
      </c>
      <c r="H49" s="2">
        <v>18</v>
      </c>
      <c r="I49" s="35">
        <f t="shared" si="12"/>
        <v>2.3452078799117149</v>
      </c>
      <c r="J49" s="35">
        <f t="shared" si="12"/>
        <v>2.5495097567963922</v>
      </c>
      <c r="K49" s="35">
        <f t="shared" si="12"/>
        <v>2.3452078799117149</v>
      </c>
      <c r="L49" s="35">
        <f t="shared" si="9"/>
        <v>7.239925516619822</v>
      </c>
      <c r="O49" s="2">
        <v>18</v>
      </c>
      <c r="P49" s="35">
        <f t="shared" si="13"/>
        <v>2.3452078799117149</v>
      </c>
      <c r="Q49" s="35">
        <f t="shared" si="13"/>
        <v>1.8708286933869707</v>
      </c>
      <c r="R49" s="35">
        <f t="shared" si="13"/>
        <v>2.1213203435596424</v>
      </c>
      <c r="S49" s="35">
        <f t="shared" si="10"/>
        <v>6.3373569168583277</v>
      </c>
      <c r="V49" s="2">
        <v>18</v>
      </c>
      <c r="W49" s="35">
        <f t="shared" si="14"/>
        <v>2.3452078799117149</v>
      </c>
      <c r="X49" s="35">
        <f t="shared" si="14"/>
        <v>2.3452078799117149</v>
      </c>
      <c r="Y49" s="35">
        <f t="shared" si="14"/>
        <v>2.3452078799117149</v>
      </c>
      <c r="Z49" s="35">
        <f t="shared" si="11"/>
        <v>7.0356236397351442</v>
      </c>
    </row>
    <row r="50" spans="1:26" ht="15.75">
      <c r="A50" s="2">
        <v>19</v>
      </c>
      <c r="B50" s="35">
        <f t="shared" si="4"/>
        <v>2.5495097567963922</v>
      </c>
      <c r="C50" s="35">
        <f t="shared" si="4"/>
        <v>2.5495097567963922</v>
      </c>
      <c r="D50" s="35">
        <f t="shared" si="4"/>
        <v>1.8708286933869707</v>
      </c>
      <c r="E50" s="35">
        <f t="shared" si="8"/>
        <v>6.9698482069797549</v>
      </c>
      <c r="H50" s="2">
        <v>19</v>
      </c>
      <c r="I50" s="35">
        <f t="shared" si="12"/>
        <v>2.5495097567963922</v>
      </c>
      <c r="J50" s="35">
        <f t="shared" si="12"/>
        <v>2.5495097567963922</v>
      </c>
      <c r="K50" s="35">
        <f t="shared" si="12"/>
        <v>2.5495097567963922</v>
      </c>
      <c r="L50" s="35">
        <f t="shared" si="9"/>
        <v>7.6485292703891767</v>
      </c>
      <c r="O50" s="2">
        <v>19</v>
      </c>
      <c r="P50" s="35">
        <f t="shared" si="13"/>
        <v>2.3452078799117149</v>
      </c>
      <c r="Q50" s="35">
        <f t="shared" si="13"/>
        <v>2.1213203435596424</v>
      </c>
      <c r="R50" s="35">
        <f t="shared" si="13"/>
        <v>2.3452078799117149</v>
      </c>
      <c r="S50" s="35">
        <f t="shared" si="10"/>
        <v>6.8117361033830726</v>
      </c>
      <c r="V50" s="2">
        <v>19</v>
      </c>
      <c r="W50" s="35">
        <f t="shared" si="14"/>
        <v>2.5495097567963922</v>
      </c>
      <c r="X50" s="35">
        <f t="shared" si="14"/>
        <v>2.3452078799117149</v>
      </c>
      <c r="Y50" s="35">
        <f t="shared" si="14"/>
        <v>2.5495097567963922</v>
      </c>
      <c r="Z50" s="35">
        <f t="shared" si="11"/>
        <v>7.4442273935044989</v>
      </c>
    </row>
    <row r="51" spans="1:26" ht="15.75">
      <c r="A51" s="2">
        <v>20</v>
      </c>
      <c r="B51" s="35">
        <f t="shared" si="4"/>
        <v>2.5495097567963922</v>
      </c>
      <c r="C51" s="35">
        <f t="shared" si="4"/>
        <v>2.3452078799117149</v>
      </c>
      <c r="D51" s="35">
        <f t="shared" si="4"/>
        <v>2.3452078799117149</v>
      </c>
      <c r="E51" s="35">
        <f t="shared" si="8"/>
        <v>7.239925516619822</v>
      </c>
      <c r="H51" s="2">
        <v>20</v>
      </c>
      <c r="I51" s="35">
        <f t="shared" si="12"/>
        <v>2.5495097567963922</v>
      </c>
      <c r="J51" s="35">
        <f t="shared" si="12"/>
        <v>2.3452078799117149</v>
      </c>
      <c r="K51" s="35">
        <f t="shared" si="12"/>
        <v>2.5495097567963922</v>
      </c>
      <c r="L51" s="35">
        <f t="shared" si="9"/>
        <v>7.4442273935044989</v>
      </c>
      <c r="O51" s="2">
        <v>20</v>
      </c>
      <c r="P51" s="35">
        <f t="shared" si="13"/>
        <v>2.5495097567963922</v>
      </c>
      <c r="Q51" s="35">
        <f t="shared" si="13"/>
        <v>2.5495097567963922</v>
      </c>
      <c r="R51" s="35">
        <f t="shared" si="13"/>
        <v>2.3452078799117149</v>
      </c>
      <c r="S51" s="35">
        <f t="shared" si="10"/>
        <v>7.4442273935044998</v>
      </c>
      <c r="V51" s="2">
        <v>20</v>
      </c>
      <c r="W51" s="35">
        <f t="shared" si="14"/>
        <v>2.3452078799117149</v>
      </c>
      <c r="X51" s="35">
        <f t="shared" si="14"/>
        <v>1.8708286933869707</v>
      </c>
      <c r="Y51" s="35">
        <f t="shared" si="14"/>
        <v>2.3452078799117149</v>
      </c>
      <c r="Z51" s="35">
        <f t="shared" si="11"/>
        <v>6.5612444532104011</v>
      </c>
    </row>
    <row r="52" spans="1:26" ht="15.75">
      <c r="A52" s="12" t="s">
        <v>3</v>
      </c>
      <c r="B52" s="39">
        <f>SUM(B32:B51)</f>
        <v>53.070328473951662</v>
      </c>
      <c r="C52" s="39">
        <f>SUM(C32:C51)</f>
        <v>47.623436808436018</v>
      </c>
      <c r="D52" s="39">
        <f>SUM(D32:D51)</f>
        <v>47.863073550030919</v>
      </c>
      <c r="E52" s="40">
        <f t="shared" si="8"/>
        <v>148.55683883241861</v>
      </c>
      <c r="H52" s="12" t="s">
        <v>3</v>
      </c>
      <c r="I52" s="34">
        <f>SUM(I32:I51)</f>
        <v>52.094415627993982</v>
      </c>
      <c r="J52" s="34">
        <f>SUM(J32:J51)</f>
        <v>49.923089213038729</v>
      </c>
      <c r="K52" s="34">
        <f>SUM(K32:K51)</f>
        <v>50.435434905314736</v>
      </c>
      <c r="L52" s="36">
        <f t="shared" si="9"/>
        <v>152.45293974634745</v>
      </c>
      <c r="O52" s="12" t="s">
        <v>3</v>
      </c>
      <c r="P52" s="34">
        <f>SUM(P32:P51)</f>
        <v>46.327986765952673</v>
      </c>
      <c r="Q52" s="34">
        <f>SUM(Q32:Q51)</f>
        <v>44.960895455679776</v>
      </c>
      <c r="R52" s="34">
        <f>SUM(R32:R51)</f>
        <v>44.902111583082267</v>
      </c>
      <c r="S52" s="36">
        <f t="shared" si="10"/>
        <v>136.19099380471471</v>
      </c>
      <c r="V52" s="12" t="s">
        <v>3</v>
      </c>
      <c r="W52" s="34">
        <f>SUM(W32:W51)</f>
        <v>43.650651764783348</v>
      </c>
      <c r="X52" s="34">
        <f>SUM(X32:X51)</f>
        <v>41.607590120201884</v>
      </c>
      <c r="Y52" s="34">
        <f>SUM(Y32:Y51)</f>
        <v>41.153240969976991</v>
      </c>
      <c r="Z52" s="36">
        <f t="shared" si="11"/>
        <v>126.41148285496223</v>
      </c>
    </row>
    <row r="53" spans="1:26" ht="15" customHeight="1">
      <c r="A53" s="12" t="s">
        <v>4</v>
      </c>
      <c r="B53" s="39">
        <f>AVERAGE(B32:B51)</f>
        <v>2.653516423697583</v>
      </c>
      <c r="C53" s="39">
        <f>AVERAGE(C32:C51)</f>
        <v>2.3811718404218007</v>
      </c>
      <c r="D53" s="39">
        <f>AVERAGE(D32:D51)</f>
        <v>2.3931536775015458</v>
      </c>
      <c r="E53" s="40">
        <f t="shared" si="8"/>
        <v>7.4278419416209296</v>
      </c>
      <c r="H53" s="12" t="s">
        <v>4</v>
      </c>
      <c r="I53" s="34">
        <f>AVERAGE(I32:I51)</f>
        <v>2.6047207813996991</v>
      </c>
      <c r="J53" s="34">
        <f>AVERAGE(J32:J51)</f>
        <v>2.4961544606519364</v>
      </c>
      <c r="K53" s="34">
        <f>AVERAGE(K32:K51)</f>
        <v>2.5217717452657369</v>
      </c>
      <c r="L53" s="36">
        <f t="shared" si="9"/>
        <v>7.6226469873173723</v>
      </c>
      <c r="O53" s="12" t="s">
        <v>4</v>
      </c>
      <c r="P53" s="34">
        <f>AVERAGE(P32:P51)</f>
        <v>2.3163993382976336</v>
      </c>
      <c r="Q53" s="34">
        <f>AVERAGE(Q32:Q51)</f>
        <v>2.248044772783989</v>
      </c>
      <c r="R53" s="34">
        <f>AVERAGE(R32:R51)</f>
        <v>2.2451055791541132</v>
      </c>
      <c r="S53" s="36">
        <f t="shared" si="10"/>
        <v>6.8095496902357358</v>
      </c>
      <c r="V53" s="12" t="s">
        <v>4</v>
      </c>
      <c r="W53" s="34">
        <f>AVERAGE(W32:W51)</f>
        <v>2.1825325882391673</v>
      </c>
      <c r="X53" s="34">
        <f>AVERAGE(X32:X51)</f>
        <v>2.080379506010094</v>
      </c>
      <c r="Y53" s="34">
        <f>AVERAGE(Y32:Y51)</f>
        <v>2.0576620484988495</v>
      </c>
      <c r="Z53" s="36">
        <f t="shared" si="11"/>
        <v>6.3205741427481108</v>
      </c>
    </row>
  </sheetData>
  <mergeCells count="24">
    <mergeCell ref="A2:E2"/>
    <mergeCell ref="A3:A4"/>
    <mergeCell ref="B3:D3"/>
    <mergeCell ref="E3:E4"/>
    <mergeCell ref="B30:D30"/>
    <mergeCell ref="A30:A31"/>
    <mergeCell ref="H2:L2"/>
    <mergeCell ref="H3:H4"/>
    <mergeCell ref="I3:K3"/>
    <mergeCell ref="L3:L4"/>
    <mergeCell ref="H30:H31"/>
    <mergeCell ref="I30:K30"/>
    <mergeCell ref="O2:S2"/>
    <mergeCell ref="O3:O4"/>
    <mergeCell ref="P3:R3"/>
    <mergeCell ref="S3:S4"/>
    <mergeCell ref="O30:O31"/>
    <mergeCell ref="P30:R30"/>
    <mergeCell ref="V2:Z2"/>
    <mergeCell ref="V3:V4"/>
    <mergeCell ref="W3:Y3"/>
    <mergeCell ref="Z3:Z4"/>
    <mergeCell ref="V30:V31"/>
    <mergeCell ref="W30:Y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53"/>
  <sheetViews>
    <sheetView zoomScale="85" zoomScaleNormal="85" workbookViewId="0">
      <selection activeCell="F25" sqref="F25"/>
    </sheetView>
  </sheetViews>
  <sheetFormatPr defaultRowHeight="15"/>
  <cols>
    <col min="1" max="1" width="11.28515625" customWidth="1"/>
    <col min="2" max="4" width="9.28515625" bestFit="1" customWidth="1"/>
    <col min="5" max="5" width="9.7109375" bestFit="1" customWidth="1"/>
    <col min="8" max="8" width="11.7109375" customWidth="1"/>
    <col min="9" max="11" width="9.28515625" bestFit="1" customWidth="1"/>
    <col min="12" max="12" width="10.28515625" bestFit="1" customWidth="1"/>
    <col min="15" max="15" width="11.5703125" customWidth="1"/>
    <col min="16" max="18" width="9.28515625" bestFit="1" customWidth="1"/>
    <col min="19" max="19" width="10.28515625" bestFit="1" customWidth="1"/>
    <col min="22" max="22" width="11.140625" customWidth="1"/>
    <col min="23" max="25" width="9.28515625" bestFit="1" customWidth="1"/>
    <col min="26" max="26" width="9.7109375" bestFit="1" customWidth="1"/>
  </cols>
  <sheetData>
    <row r="1" spans="1:26">
      <c r="A1" t="s">
        <v>14</v>
      </c>
      <c r="H1" s="1" t="s">
        <v>51</v>
      </c>
      <c r="I1" s="1"/>
      <c r="J1" s="1"/>
      <c r="K1" s="1"/>
      <c r="L1" s="1"/>
      <c r="O1" s="1" t="s">
        <v>52</v>
      </c>
      <c r="P1" s="1"/>
      <c r="Q1" s="1"/>
      <c r="R1" s="1"/>
      <c r="S1" s="1"/>
      <c r="V1" s="1" t="s">
        <v>53</v>
      </c>
      <c r="W1" s="1"/>
      <c r="X1" s="1"/>
      <c r="Y1" s="1"/>
      <c r="Z1" s="1"/>
    </row>
    <row r="2" spans="1:26">
      <c r="A2" s="67"/>
      <c r="B2" s="67"/>
      <c r="C2" s="67"/>
      <c r="D2" s="67"/>
      <c r="E2" s="67"/>
      <c r="H2" s="67"/>
      <c r="I2" s="67"/>
      <c r="J2" s="67"/>
      <c r="K2" s="67"/>
      <c r="L2" s="67"/>
      <c r="O2" s="67"/>
      <c r="P2" s="67"/>
      <c r="Q2" s="67"/>
      <c r="R2" s="67"/>
      <c r="S2" s="67"/>
      <c r="V2" s="67"/>
      <c r="W2" s="67"/>
      <c r="X2" s="67"/>
      <c r="Y2" s="67"/>
      <c r="Z2" s="67"/>
    </row>
    <row r="3" spans="1:26" ht="15.75">
      <c r="A3" s="68" t="s">
        <v>0</v>
      </c>
      <c r="B3" s="68" t="s">
        <v>1</v>
      </c>
      <c r="C3" s="68"/>
      <c r="D3" s="68"/>
      <c r="E3" s="68" t="s">
        <v>2</v>
      </c>
      <c r="H3" s="68" t="s">
        <v>0</v>
      </c>
      <c r="I3" s="68" t="s">
        <v>1</v>
      </c>
      <c r="J3" s="68"/>
      <c r="K3" s="68"/>
      <c r="L3" s="68" t="s">
        <v>2</v>
      </c>
      <c r="O3" s="68" t="s">
        <v>0</v>
      </c>
      <c r="P3" s="68" t="s">
        <v>1</v>
      </c>
      <c r="Q3" s="68"/>
      <c r="R3" s="68"/>
      <c r="S3" s="68" t="s">
        <v>2</v>
      </c>
      <c r="V3" s="68" t="s">
        <v>0</v>
      </c>
      <c r="W3" s="68" t="s">
        <v>1</v>
      </c>
      <c r="X3" s="68"/>
      <c r="Y3" s="68"/>
      <c r="Z3" s="68" t="s">
        <v>2</v>
      </c>
    </row>
    <row r="4" spans="1:26" ht="15.75">
      <c r="A4" s="68"/>
      <c r="B4" s="3">
        <v>110</v>
      </c>
      <c r="C4" s="3">
        <v>220</v>
      </c>
      <c r="D4" s="3">
        <v>330</v>
      </c>
      <c r="E4" s="68"/>
      <c r="H4" s="68"/>
      <c r="I4" s="4">
        <v>110</v>
      </c>
      <c r="J4" s="4">
        <v>220</v>
      </c>
      <c r="K4" s="4">
        <v>330</v>
      </c>
      <c r="L4" s="68"/>
      <c r="O4" s="68"/>
      <c r="P4" s="4">
        <v>110</v>
      </c>
      <c r="Q4" s="4">
        <v>220</v>
      </c>
      <c r="R4" s="4">
        <v>330</v>
      </c>
      <c r="S4" s="68"/>
      <c r="V4" s="68"/>
      <c r="W4" s="4">
        <v>110</v>
      </c>
      <c r="X4" s="4">
        <v>220</v>
      </c>
      <c r="Y4" s="4">
        <v>330</v>
      </c>
      <c r="Z4" s="68"/>
    </row>
    <row r="5" spans="1:26" ht="15.75">
      <c r="A5" s="5">
        <v>1</v>
      </c>
      <c r="B5" s="5">
        <v>7</v>
      </c>
      <c r="C5" s="5">
        <v>5</v>
      </c>
      <c r="D5" s="5">
        <v>6</v>
      </c>
      <c r="E5" s="5">
        <f>SUM(B5:D5)</f>
        <v>18</v>
      </c>
      <c r="H5" s="5">
        <v>1</v>
      </c>
      <c r="I5" s="5">
        <v>5</v>
      </c>
      <c r="J5" s="5">
        <v>5</v>
      </c>
      <c r="K5" s="5">
        <v>4</v>
      </c>
      <c r="L5" s="5">
        <f>SUM(I5:K5)</f>
        <v>14</v>
      </c>
      <c r="O5" s="5">
        <v>1</v>
      </c>
      <c r="P5" s="5">
        <v>4</v>
      </c>
      <c r="Q5" s="5">
        <v>6</v>
      </c>
      <c r="R5" s="5">
        <v>5</v>
      </c>
      <c r="S5" s="5">
        <f>SUM(P5:R5)</f>
        <v>15</v>
      </c>
      <c r="V5" s="5">
        <v>1</v>
      </c>
      <c r="W5" s="5">
        <v>5</v>
      </c>
      <c r="X5" s="5">
        <v>6</v>
      </c>
      <c r="Y5" s="5">
        <v>5</v>
      </c>
      <c r="Z5" s="5">
        <f>SUM(W5:Y5)</f>
        <v>16</v>
      </c>
    </row>
    <row r="6" spans="1:26" ht="15.75">
      <c r="A6" s="5">
        <v>2</v>
      </c>
      <c r="B6" s="6">
        <v>6</v>
      </c>
      <c r="C6" s="6">
        <v>3</v>
      </c>
      <c r="D6" s="6">
        <v>4</v>
      </c>
      <c r="E6" s="5">
        <f t="shared" ref="E6:E24" si="0">SUM(B6:D6)</f>
        <v>13</v>
      </c>
      <c r="H6" s="5">
        <v>2</v>
      </c>
      <c r="I6" s="6">
        <v>6</v>
      </c>
      <c r="J6" s="6">
        <v>6</v>
      </c>
      <c r="K6" s="6">
        <v>4</v>
      </c>
      <c r="L6" s="5">
        <f t="shared" ref="L6:L24" si="1">SUM(I6:K6)</f>
        <v>16</v>
      </c>
      <c r="O6" s="5">
        <v>2</v>
      </c>
      <c r="P6" s="6">
        <v>5</v>
      </c>
      <c r="Q6" s="6">
        <v>6</v>
      </c>
      <c r="R6" s="6">
        <v>6</v>
      </c>
      <c r="S6" s="5">
        <f t="shared" ref="S6:S24" si="2">SUM(P6:R6)</f>
        <v>17</v>
      </c>
      <c r="V6" s="5">
        <v>2</v>
      </c>
      <c r="W6" s="6">
        <v>6</v>
      </c>
      <c r="X6" s="6">
        <v>3</v>
      </c>
      <c r="Y6" s="6">
        <v>4</v>
      </c>
      <c r="Z6" s="5">
        <f t="shared" ref="Z6:Z24" si="3">SUM(W6:Y6)</f>
        <v>13</v>
      </c>
    </row>
    <row r="7" spans="1:26" ht="15.75">
      <c r="A7" s="5">
        <v>3</v>
      </c>
      <c r="B7" s="6">
        <v>6</v>
      </c>
      <c r="C7" s="6">
        <v>4</v>
      </c>
      <c r="D7" s="6">
        <v>5</v>
      </c>
      <c r="E7" s="5">
        <f t="shared" si="0"/>
        <v>15</v>
      </c>
      <c r="H7" s="5">
        <v>3</v>
      </c>
      <c r="I7" s="6">
        <v>7</v>
      </c>
      <c r="J7" s="6">
        <v>3</v>
      </c>
      <c r="K7" s="6">
        <v>5</v>
      </c>
      <c r="L7" s="5">
        <f t="shared" si="1"/>
        <v>15</v>
      </c>
      <c r="O7" s="5">
        <v>3</v>
      </c>
      <c r="P7" s="6">
        <v>3</v>
      </c>
      <c r="Q7" s="6">
        <v>6</v>
      </c>
      <c r="R7" s="6">
        <v>7</v>
      </c>
      <c r="S7" s="5">
        <f t="shared" si="2"/>
        <v>16</v>
      </c>
      <c r="V7" s="5">
        <v>3</v>
      </c>
      <c r="W7" s="6">
        <v>2</v>
      </c>
      <c r="X7" s="6">
        <v>2</v>
      </c>
      <c r="Y7" s="6">
        <v>5</v>
      </c>
      <c r="Z7" s="5">
        <f t="shared" si="3"/>
        <v>9</v>
      </c>
    </row>
    <row r="8" spans="1:26" ht="15.75">
      <c r="A8" s="5">
        <v>4</v>
      </c>
      <c r="B8" s="6">
        <v>5</v>
      </c>
      <c r="C8" s="6">
        <v>5</v>
      </c>
      <c r="D8" s="6">
        <v>4</v>
      </c>
      <c r="E8" s="5">
        <f t="shared" si="0"/>
        <v>14</v>
      </c>
      <c r="H8" s="5">
        <v>4</v>
      </c>
      <c r="I8" s="6">
        <v>6</v>
      </c>
      <c r="J8" s="6">
        <v>4</v>
      </c>
      <c r="K8" s="6">
        <v>6</v>
      </c>
      <c r="L8" s="5">
        <f t="shared" si="1"/>
        <v>16</v>
      </c>
      <c r="O8" s="5">
        <v>4</v>
      </c>
      <c r="P8" s="6">
        <v>3</v>
      </c>
      <c r="Q8" s="6">
        <v>6</v>
      </c>
      <c r="R8" s="6">
        <v>6</v>
      </c>
      <c r="S8" s="5">
        <f t="shared" si="2"/>
        <v>15</v>
      </c>
      <c r="V8" s="5">
        <v>4</v>
      </c>
      <c r="W8" s="6">
        <v>2</v>
      </c>
      <c r="X8" s="6">
        <v>2</v>
      </c>
      <c r="Y8" s="6">
        <v>5</v>
      </c>
      <c r="Z8" s="5">
        <f t="shared" si="3"/>
        <v>9</v>
      </c>
    </row>
    <row r="9" spans="1:26" ht="15.75">
      <c r="A9" s="5">
        <v>5</v>
      </c>
      <c r="B9" s="6">
        <v>5</v>
      </c>
      <c r="C9" s="6">
        <v>4</v>
      </c>
      <c r="D9" s="6">
        <v>6</v>
      </c>
      <c r="E9" s="5">
        <f t="shared" si="0"/>
        <v>15</v>
      </c>
      <c r="H9" s="5">
        <v>5</v>
      </c>
      <c r="I9" s="6">
        <v>4</v>
      </c>
      <c r="J9" s="6">
        <v>6</v>
      </c>
      <c r="K9" s="6">
        <v>6</v>
      </c>
      <c r="L9" s="5">
        <f t="shared" si="1"/>
        <v>16</v>
      </c>
      <c r="O9" s="5">
        <v>5</v>
      </c>
      <c r="P9" s="6">
        <v>1</v>
      </c>
      <c r="Q9" s="6">
        <v>5</v>
      </c>
      <c r="R9" s="6">
        <v>6</v>
      </c>
      <c r="S9" s="5">
        <f t="shared" si="2"/>
        <v>12</v>
      </c>
      <c r="V9" s="5">
        <v>5</v>
      </c>
      <c r="W9" s="6">
        <v>6</v>
      </c>
      <c r="X9" s="6">
        <v>6</v>
      </c>
      <c r="Y9" s="6">
        <v>6</v>
      </c>
      <c r="Z9" s="5">
        <f t="shared" si="3"/>
        <v>18</v>
      </c>
    </row>
    <row r="10" spans="1:26" ht="15.75">
      <c r="A10" s="5">
        <v>6</v>
      </c>
      <c r="B10" s="6">
        <v>4</v>
      </c>
      <c r="C10" s="6">
        <v>4</v>
      </c>
      <c r="D10" s="6">
        <v>4</v>
      </c>
      <c r="E10" s="5">
        <f t="shared" si="0"/>
        <v>12</v>
      </c>
      <c r="H10" s="5">
        <v>6</v>
      </c>
      <c r="I10" s="6">
        <v>4</v>
      </c>
      <c r="J10" s="6">
        <v>5</v>
      </c>
      <c r="K10" s="6">
        <v>5</v>
      </c>
      <c r="L10" s="5">
        <f t="shared" si="1"/>
        <v>14</v>
      </c>
      <c r="O10" s="5">
        <v>6</v>
      </c>
      <c r="P10" s="6">
        <v>2</v>
      </c>
      <c r="Q10" s="6">
        <v>6</v>
      </c>
      <c r="R10" s="6">
        <v>5</v>
      </c>
      <c r="S10" s="5">
        <f t="shared" si="2"/>
        <v>13</v>
      </c>
      <c r="V10" s="5">
        <v>6</v>
      </c>
      <c r="W10" s="6">
        <v>6</v>
      </c>
      <c r="X10" s="6">
        <v>5</v>
      </c>
      <c r="Y10" s="6">
        <v>6</v>
      </c>
      <c r="Z10" s="5">
        <f t="shared" si="3"/>
        <v>17</v>
      </c>
    </row>
    <row r="11" spans="1:26" ht="15.75">
      <c r="A11" s="5">
        <v>7</v>
      </c>
      <c r="B11" s="6">
        <v>4</v>
      </c>
      <c r="C11" s="6">
        <v>2</v>
      </c>
      <c r="D11" s="6">
        <v>4</v>
      </c>
      <c r="E11" s="5">
        <f t="shared" si="0"/>
        <v>10</v>
      </c>
      <c r="H11" s="5">
        <v>7</v>
      </c>
      <c r="I11" s="6">
        <v>6</v>
      </c>
      <c r="J11" s="6">
        <v>7</v>
      </c>
      <c r="K11" s="6">
        <v>7</v>
      </c>
      <c r="L11" s="5">
        <f t="shared" si="1"/>
        <v>20</v>
      </c>
      <c r="O11" s="5">
        <v>7</v>
      </c>
      <c r="P11" s="6">
        <v>6</v>
      </c>
      <c r="Q11" s="6">
        <v>7</v>
      </c>
      <c r="R11" s="6">
        <v>6</v>
      </c>
      <c r="S11" s="5">
        <f t="shared" si="2"/>
        <v>19</v>
      </c>
      <c r="V11" s="5">
        <v>7</v>
      </c>
      <c r="W11" s="6">
        <v>3</v>
      </c>
      <c r="X11" s="6">
        <v>4</v>
      </c>
      <c r="Y11" s="6">
        <v>3</v>
      </c>
      <c r="Z11" s="5">
        <f t="shared" si="3"/>
        <v>10</v>
      </c>
    </row>
    <row r="12" spans="1:26" ht="15.75">
      <c r="A12" s="5">
        <v>8</v>
      </c>
      <c r="B12" s="6">
        <v>7</v>
      </c>
      <c r="C12" s="6">
        <v>6</v>
      </c>
      <c r="D12" s="6">
        <v>2</v>
      </c>
      <c r="E12" s="5">
        <f t="shared" si="0"/>
        <v>15</v>
      </c>
      <c r="H12" s="5">
        <v>8</v>
      </c>
      <c r="I12" s="6">
        <v>6</v>
      </c>
      <c r="J12" s="6">
        <v>7</v>
      </c>
      <c r="K12" s="6">
        <v>7</v>
      </c>
      <c r="L12" s="5">
        <f t="shared" si="1"/>
        <v>20</v>
      </c>
      <c r="O12" s="5">
        <v>8</v>
      </c>
      <c r="P12" s="6">
        <v>6</v>
      </c>
      <c r="Q12" s="6">
        <v>6</v>
      </c>
      <c r="R12" s="6">
        <v>7</v>
      </c>
      <c r="S12" s="5">
        <f t="shared" si="2"/>
        <v>19</v>
      </c>
      <c r="V12" s="5">
        <v>8</v>
      </c>
      <c r="W12" s="6">
        <v>3</v>
      </c>
      <c r="X12" s="6">
        <v>3</v>
      </c>
      <c r="Y12" s="6">
        <v>3</v>
      </c>
      <c r="Z12" s="5">
        <f t="shared" si="3"/>
        <v>9</v>
      </c>
    </row>
    <row r="13" spans="1:26" ht="15.75">
      <c r="A13" s="5">
        <v>9</v>
      </c>
      <c r="B13" s="6">
        <v>5</v>
      </c>
      <c r="C13" s="6">
        <v>3</v>
      </c>
      <c r="D13" s="6">
        <v>4</v>
      </c>
      <c r="E13" s="5">
        <f t="shared" si="0"/>
        <v>12</v>
      </c>
      <c r="H13" s="5">
        <v>9</v>
      </c>
      <c r="I13" s="6">
        <v>6</v>
      </c>
      <c r="J13" s="6">
        <v>4</v>
      </c>
      <c r="K13" s="6">
        <v>4</v>
      </c>
      <c r="L13" s="5">
        <f t="shared" si="1"/>
        <v>14</v>
      </c>
      <c r="O13" s="5">
        <v>9</v>
      </c>
      <c r="P13" s="6">
        <v>5</v>
      </c>
      <c r="Q13" s="6">
        <v>6</v>
      </c>
      <c r="R13" s="6">
        <v>5</v>
      </c>
      <c r="S13" s="5">
        <f t="shared" si="2"/>
        <v>16</v>
      </c>
      <c r="V13" s="5">
        <v>9</v>
      </c>
      <c r="W13" s="6">
        <v>3</v>
      </c>
      <c r="X13" s="6">
        <v>3</v>
      </c>
      <c r="Y13" s="6">
        <v>3</v>
      </c>
      <c r="Z13" s="5">
        <f t="shared" si="3"/>
        <v>9</v>
      </c>
    </row>
    <row r="14" spans="1:26" ht="15.75">
      <c r="A14" s="5">
        <v>10</v>
      </c>
      <c r="B14" s="6">
        <v>4</v>
      </c>
      <c r="C14" s="6">
        <v>2</v>
      </c>
      <c r="D14" s="6">
        <v>3</v>
      </c>
      <c r="E14" s="5">
        <f t="shared" si="0"/>
        <v>9</v>
      </c>
      <c r="H14" s="5">
        <v>10</v>
      </c>
      <c r="I14" s="6">
        <v>5</v>
      </c>
      <c r="J14" s="6">
        <v>5</v>
      </c>
      <c r="K14" s="6">
        <v>4</v>
      </c>
      <c r="L14" s="5">
        <f t="shared" si="1"/>
        <v>14</v>
      </c>
      <c r="O14" s="5">
        <v>10</v>
      </c>
      <c r="P14" s="6">
        <v>5</v>
      </c>
      <c r="Q14" s="6">
        <v>4</v>
      </c>
      <c r="R14" s="6">
        <v>6</v>
      </c>
      <c r="S14" s="5">
        <f t="shared" si="2"/>
        <v>15</v>
      </c>
      <c r="V14" s="5">
        <v>10</v>
      </c>
      <c r="W14" s="6">
        <v>5</v>
      </c>
      <c r="X14" s="6">
        <v>5</v>
      </c>
      <c r="Y14" s="6">
        <v>5</v>
      </c>
      <c r="Z14" s="5">
        <f t="shared" si="3"/>
        <v>15</v>
      </c>
    </row>
    <row r="15" spans="1:26" ht="15.75">
      <c r="A15" s="5">
        <v>11</v>
      </c>
      <c r="B15" s="6">
        <v>5</v>
      </c>
      <c r="C15" s="6">
        <v>5</v>
      </c>
      <c r="D15" s="6">
        <v>5</v>
      </c>
      <c r="E15" s="5">
        <f t="shared" si="0"/>
        <v>15</v>
      </c>
      <c r="H15" s="5">
        <v>11</v>
      </c>
      <c r="I15" s="6">
        <v>7</v>
      </c>
      <c r="J15" s="6">
        <v>6</v>
      </c>
      <c r="K15" s="6">
        <v>6</v>
      </c>
      <c r="L15" s="5">
        <f t="shared" si="1"/>
        <v>19</v>
      </c>
      <c r="O15" s="5">
        <v>11</v>
      </c>
      <c r="P15" s="6">
        <v>6</v>
      </c>
      <c r="Q15" s="6">
        <v>6</v>
      </c>
      <c r="R15" s="6">
        <v>7</v>
      </c>
      <c r="S15" s="5">
        <f t="shared" si="2"/>
        <v>19</v>
      </c>
      <c r="V15" s="5">
        <v>11</v>
      </c>
      <c r="W15" s="6">
        <v>5</v>
      </c>
      <c r="X15" s="6">
        <v>4</v>
      </c>
      <c r="Y15" s="6">
        <v>5</v>
      </c>
      <c r="Z15" s="5">
        <f t="shared" si="3"/>
        <v>14</v>
      </c>
    </row>
    <row r="16" spans="1:26" ht="15.75">
      <c r="A16" s="5">
        <v>12</v>
      </c>
      <c r="B16" s="6">
        <v>6</v>
      </c>
      <c r="C16" s="6">
        <v>4</v>
      </c>
      <c r="D16" s="6">
        <v>5</v>
      </c>
      <c r="E16" s="5">
        <f t="shared" si="0"/>
        <v>15</v>
      </c>
      <c r="H16" s="5">
        <v>12</v>
      </c>
      <c r="I16" s="6">
        <v>6</v>
      </c>
      <c r="J16" s="6">
        <v>3</v>
      </c>
      <c r="K16" s="6">
        <v>6</v>
      </c>
      <c r="L16" s="5">
        <f t="shared" si="1"/>
        <v>15</v>
      </c>
      <c r="O16" s="5">
        <v>12</v>
      </c>
      <c r="P16" s="6">
        <v>3</v>
      </c>
      <c r="Q16" s="6">
        <v>6</v>
      </c>
      <c r="R16" s="6">
        <v>4</v>
      </c>
      <c r="S16" s="5">
        <f t="shared" si="2"/>
        <v>13</v>
      </c>
      <c r="V16" s="5">
        <v>12</v>
      </c>
      <c r="W16" s="6">
        <v>5</v>
      </c>
      <c r="X16" s="6">
        <v>4</v>
      </c>
      <c r="Y16" s="6">
        <v>5</v>
      </c>
      <c r="Z16" s="5">
        <f t="shared" si="3"/>
        <v>14</v>
      </c>
    </row>
    <row r="17" spans="1:27" ht="15.75">
      <c r="A17" s="5">
        <v>13</v>
      </c>
      <c r="B17" s="6">
        <v>4</v>
      </c>
      <c r="C17" s="6">
        <v>2</v>
      </c>
      <c r="D17" s="6">
        <v>6</v>
      </c>
      <c r="E17" s="5">
        <f t="shared" si="0"/>
        <v>12</v>
      </c>
      <c r="H17" s="5">
        <v>13</v>
      </c>
      <c r="I17" s="6">
        <v>6</v>
      </c>
      <c r="J17" s="6">
        <v>6</v>
      </c>
      <c r="K17" s="6">
        <v>6</v>
      </c>
      <c r="L17" s="5">
        <f t="shared" si="1"/>
        <v>18</v>
      </c>
      <c r="O17" s="5">
        <v>13</v>
      </c>
      <c r="P17" s="6">
        <v>3</v>
      </c>
      <c r="Q17" s="6">
        <v>4</v>
      </c>
      <c r="R17" s="6">
        <v>2</v>
      </c>
      <c r="S17" s="5">
        <f t="shared" si="2"/>
        <v>9</v>
      </c>
      <c r="V17" s="5">
        <v>13</v>
      </c>
      <c r="W17" s="6">
        <v>5</v>
      </c>
      <c r="X17" s="6">
        <v>6</v>
      </c>
      <c r="Y17" s="6">
        <v>6</v>
      </c>
      <c r="Z17" s="5">
        <f t="shared" si="3"/>
        <v>17</v>
      </c>
    </row>
    <row r="18" spans="1:27" ht="15.75">
      <c r="A18" s="5">
        <v>14</v>
      </c>
      <c r="B18" s="6">
        <v>5</v>
      </c>
      <c r="C18" s="6">
        <v>2</v>
      </c>
      <c r="D18" s="6">
        <v>7</v>
      </c>
      <c r="E18" s="5">
        <f t="shared" si="0"/>
        <v>14</v>
      </c>
      <c r="H18" s="5">
        <v>14</v>
      </c>
      <c r="I18" s="6">
        <v>6</v>
      </c>
      <c r="J18" s="6">
        <v>7</v>
      </c>
      <c r="K18" s="6">
        <v>6</v>
      </c>
      <c r="L18" s="5">
        <f t="shared" si="1"/>
        <v>19</v>
      </c>
      <c r="O18" s="5">
        <v>14</v>
      </c>
      <c r="P18" s="6">
        <v>2</v>
      </c>
      <c r="Q18" s="6">
        <v>6</v>
      </c>
      <c r="R18" s="6">
        <v>4</v>
      </c>
      <c r="S18" s="5">
        <f t="shared" si="2"/>
        <v>12</v>
      </c>
      <c r="V18" s="5">
        <v>14</v>
      </c>
      <c r="W18" s="6">
        <v>6</v>
      </c>
      <c r="X18" s="6">
        <v>4</v>
      </c>
      <c r="Y18" s="6">
        <v>4</v>
      </c>
      <c r="Z18" s="5">
        <f t="shared" si="3"/>
        <v>14</v>
      </c>
    </row>
    <row r="19" spans="1:27" ht="15.75">
      <c r="A19" s="5">
        <v>15</v>
      </c>
      <c r="B19" s="6">
        <v>6</v>
      </c>
      <c r="C19" s="6">
        <v>3</v>
      </c>
      <c r="D19" s="6">
        <v>5</v>
      </c>
      <c r="E19" s="5">
        <f t="shared" si="0"/>
        <v>14</v>
      </c>
      <c r="H19" s="5">
        <v>15</v>
      </c>
      <c r="I19" s="6">
        <v>5</v>
      </c>
      <c r="J19" s="6">
        <v>5</v>
      </c>
      <c r="K19" s="6">
        <v>6</v>
      </c>
      <c r="L19" s="5">
        <f t="shared" si="1"/>
        <v>16</v>
      </c>
      <c r="O19" s="5">
        <v>15</v>
      </c>
      <c r="P19" s="6">
        <v>4</v>
      </c>
      <c r="Q19" s="6">
        <v>4</v>
      </c>
      <c r="R19" s="6">
        <v>7</v>
      </c>
      <c r="S19" s="5">
        <f t="shared" si="2"/>
        <v>15</v>
      </c>
      <c r="V19" s="5">
        <v>15</v>
      </c>
      <c r="W19" s="6">
        <v>6</v>
      </c>
      <c r="X19" s="6">
        <v>4</v>
      </c>
      <c r="Y19" s="6">
        <v>4</v>
      </c>
      <c r="Z19" s="5">
        <f t="shared" si="3"/>
        <v>14</v>
      </c>
    </row>
    <row r="20" spans="1:27" ht="15.75">
      <c r="A20" s="2">
        <v>16</v>
      </c>
      <c r="B20" s="10">
        <v>5</v>
      </c>
      <c r="C20" s="10">
        <v>2</v>
      </c>
      <c r="D20" s="10">
        <v>4</v>
      </c>
      <c r="E20" s="5">
        <f t="shared" si="0"/>
        <v>11</v>
      </c>
      <c r="H20" s="2">
        <v>16</v>
      </c>
      <c r="I20" s="10">
        <v>5</v>
      </c>
      <c r="J20" s="10">
        <v>5</v>
      </c>
      <c r="K20" s="10">
        <v>6</v>
      </c>
      <c r="L20" s="5">
        <f t="shared" si="1"/>
        <v>16</v>
      </c>
      <c r="O20" s="2">
        <v>16</v>
      </c>
      <c r="P20" s="10">
        <v>4</v>
      </c>
      <c r="Q20" s="10">
        <v>6</v>
      </c>
      <c r="R20" s="10">
        <v>4</v>
      </c>
      <c r="S20" s="5">
        <f t="shared" si="2"/>
        <v>14</v>
      </c>
      <c r="V20" s="2">
        <v>16</v>
      </c>
      <c r="W20" s="10">
        <v>5</v>
      </c>
      <c r="X20" s="10">
        <v>3</v>
      </c>
      <c r="Y20" s="10">
        <v>4</v>
      </c>
      <c r="Z20" s="5">
        <f t="shared" si="3"/>
        <v>12</v>
      </c>
    </row>
    <row r="21" spans="1:27" ht="15.75">
      <c r="A21" s="2">
        <v>17</v>
      </c>
      <c r="B21" s="10">
        <v>6</v>
      </c>
      <c r="C21" s="10">
        <v>6</v>
      </c>
      <c r="D21" s="10">
        <v>5</v>
      </c>
      <c r="E21" s="5">
        <f t="shared" si="0"/>
        <v>17</v>
      </c>
      <c r="H21" s="2">
        <v>17</v>
      </c>
      <c r="I21" s="10">
        <v>6</v>
      </c>
      <c r="J21" s="10">
        <v>6</v>
      </c>
      <c r="K21" s="10">
        <v>5</v>
      </c>
      <c r="L21" s="5">
        <f t="shared" si="1"/>
        <v>17</v>
      </c>
      <c r="O21" s="2">
        <v>17</v>
      </c>
      <c r="P21" s="10">
        <v>5</v>
      </c>
      <c r="Q21" s="10">
        <v>3</v>
      </c>
      <c r="R21" s="10">
        <v>5</v>
      </c>
      <c r="S21" s="5">
        <f t="shared" si="2"/>
        <v>13</v>
      </c>
      <c r="V21" s="2">
        <v>17</v>
      </c>
      <c r="W21" s="10">
        <v>6</v>
      </c>
      <c r="X21" s="10">
        <v>4</v>
      </c>
      <c r="Y21" s="10">
        <v>5</v>
      </c>
      <c r="Z21" s="5">
        <f t="shared" si="3"/>
        <v>15</v>
      </c>
    </row>
    <row r="22" spans="1:27" ht="15.75">
      <c r="A22" s="2">
        <v>18</v>
      </c>
      <c r="B22" s="10">
        <v>5</v>
      </c>
      <c r="C22" s="10">
        <v>7</v>
      </c>
      <c r="D22" s="10">
        <v>5</v>
      </c>
      <c r="E22" s="5">
        <f t="shared" si="0"/>
        <v>17</v>
      </c>
      <c r="H22" s="2">
        <v>18</v>
      </c>
      <c r="I22" s="10">
        <v>5</v>
      </c>
      <c r="J22" s="10">
        <v>5</v>
      </c>
      <c r="K22" s="10">
        <v>6</v>
      </c>
      <c r="L22" s="5">
        <f t="shared" si="1"/>
        <v>16</v>
      </c>
      <c r="O22" s="2">
        <v>18</v>
      </c>
      <c r="P22" s="10">
        <v>2</v>
      </c>
      <c r="Q22" s="10">
        <v>6</v>
      </c>
      <c r="R22" s="10">
        <v>6</v>
      </c>
      <c r="S22" s="5">
        <f t="shared" si="2"/>
        <v>14</v>
      </c>
      <c r="V22" s="2">
        <v>18</v>
      </c>
      <c r="W22" s="10">
        <v>7</v>
      </c>
      <c r="X22" s="10">
        <v>7</v>
      </c>
      <c r="Y22" s="10">
        <v>2</v>
      </c>
      <c r="Z22" s="5">
        <f t="shared" si="3"/>
        <v>16</v>
      </c>
    </row>
    <row r="23" spans="1:27" ht="15.75">
      <c r="A23" s="2">
        <v>19</v>
      </c>
      <c r="B23" s="10">
        <v>5</v>
      </c>
      <c r="C23" s="10">
        <v>3</v>
      </c>
      <c r="D23" s="10">
        <v>4</v>
      </c>
      <c r="E23" s="5">
        <f t="shared" si="0"/>
        <v>12</v>
      </c>
      <c r="H23" s="2">
        <v>19</v>
      </c>
      <c r="I23" s="10">
        <v>6</v>
      </c>
      <c r="J23" s="10">
        <v>6</v>
      </c>
      <c r="K23" s="10">
        <v>5</v>
      </c>
      <c r="L23" s="5">
        <f t="shared" si="1"/>
        <v>17</v>
      </c>
      <c r="O23" s="2">
        <v>19</v>
      </c>
      <c r="P23" s="10">
        <v>2</v>
      </c>
      <c r="Q23" s="10">
        <v>3</v>
      </c>
      <c r="R23" s="10">
        <v>4</v>
      </c>
      <c r="S23" s="5">
        <f t="shared" si="2"/>
        <v>9</v>
      </c>
      <c r="V23" s="2">
        <v>19</v>
      </c>
      <c r="W23" s="10">
        <v>1</v>
      </c>
      <c r="X23" s="10">
        <v>4</v>
      </c>
      <c r="Y23" s="10">
        <v>1</v>
      </c>
      <c r="Z23" s="5">
        <f t="shared" si="3"/>
        <v>6</v>
      </c>
    </row>
    <row r="24" spans="1:27" ht="15.75">
      <c r="A24" s="2">
        <v>20</v>
      </c>
      <c r="B24" s="10">
        <v>7</v>
      </c>
      <c r="C24" s="10">
        <v>2</v>
      </c>
      <c r="D24" s="10">
        <v>3</v>
      </c>
      <c r="E24" s="5">
        <f t="shared" si="0"/>
        <v>12</v>
      </c>
      <c r="H24" s="2">
        <v>20</v>
      </c>
      <c r="I24" s="10">
        <v>5</v>
      </c>
      <c r="J24" s="10">
        <v>6</v>
      </c>
      <c r="K24" s="10">
        <v>5</v>
      </c>
      <c r="L24" s="5">
        <f t="shared" si="1"/>
        <v>16</v>
      </c>
      <c r="M24" s="19"/>
      <c r="O24" s="2">
        <v>20</v>
      </c>
      <c r="P24" s="10">
        <v>4</v>
      </c>
      <c r="Q24" s="10">
        <v>3</v>
      </c>
      <c r="R24" s="10">
        <v>3</v>
      </c>
      <c r="S24" s="5">
        <f t="shared" si="2"/>
        <v>10</v>
      </c>
      <c r="V24" s="2">
        <v>20</v>
      </c>
      <c r="W24" s="10">
        <v>6</v>
      </c>
      <c r="X24" s="10">
        <v>6</v>
      </c>
      <c r="Y24" s="10">
        <v>6</v>
      </c>
      <c r="Z24" s="5">
        <f t="shared" si="3"/>
        <v>18</v>
      </c>
    </row>
    <row r="25" spans="1:27" ht="15.75">
      <c r="A25" s="12" t="s">
        <v>3</v>
      </c>
      <c r="B25" s="7">
        <f>SUM(B5:B24)</f>
        <v>107</v>
      </c>
      <c r="C25" s="7">
        <f>SUM(C5:C24)</f>
        <v>74</v>
      </c>
      <c r="D25" s="7">
        <f>SUM(D5:D24)</f>
        <v>91</v>
      </c>
      <c r="E25" s="7">
        <f>SUM(E5:E24)</f>
        <v>272</v>
      </c>
      <c r="H25" s="12" t="s">
        <v>3</v>
      </c>
      <c r="I25" s="7">
        <f>SUM(I5:I24)</f>
        <v>112</v>
      </c>
      <c r="J25" s="7">
        <f>SUM(J5:J24)</f>
        <v>107</v>
      </c>
      <c r="K25" s="7">
        <f>SUM(K5:K24)</f>
        <v>109</v>
      </c>
      <c r="L25" s="7">
        <f>SUM(L5:L24)</f>
        <v>328</v>
      </c>
      <c r="O25" s="12" t="s">
        <v>3</v>
      </c>
      <c r="P25" s="7">
        <f>SUM(P5:P24)</f>
        <v>75</v>
      </c>
      <c r="Q25" s="7">
        <f>SUM(Q5:Q24)</f>
        <v>105</v>
      </c>
      <c r="R25" s="7">
        <f>SUM(R5:R24)</f>
        <v>105</v>
      </c>
      <c r="S25" s="7">
        <f>SUM(S5:S24)</f>
        <v>285</v>
      </c>
      <c r="V25" s="12" t="s">
        <v>3</v>
      </c>
      <c r="W25" s="7">
        <f>SUM(W5:W24)</f>
        <v>93</v>
      </c>
      <c r="X25" s="7">
        <f>SUM(X5:X24)</f>
        <v>85</v>
      </c>
      <c r="Y25" s="7">
        <f>SUM(Y5:Y24)</f>
        <v>87</v>
      </c>
      <c r="Z25" s="7">
        <f>SUM(Z5:Z24)</f>
        <v>265</v>
      </c>
    </row>
    <row r="26" spans="1:27" ht="17.25" customHeight="1">
      <c r="A26" s="12" t="s">
        <v>4</v>
      </c>
      <c r="B26" s="34">
        <f>AVERAGE(B5:B24)</f>
        <v>5.35</v>
      </c>
      <c r="C26" s="34">
        <f>AVERAGE(C5:C24)</f>
        <v>3.7</v>
      </c>
      <c r="D26" s="34">
        <f>AVERAGE(D5:D24)</f>
        <v>4.55</v>
      </c>
      <c r="E26" s="34">
        <f>AVERAGE(E5:E24)</f>
        <v>13.6</v>
      </c>
      <c r="H26" s="12" t="s">
        <v>4</v>
      </c>
      <c r="I26" s="34">
        <f>AVERAGE(I5:I24)</f>
        <v>5.6</v>
      </c>
      <c r="J26" s="34">
        <f>AVERAGE(J5:J24)</f>
        <v>5.35</v>
      </c>
      <c r="K26" s="34">
        <f>AVERAGE(K5:K24)</f>
        <v>5.45</v>
      </c>
      <c r="L26" s="34">
        <f>AVERAGE(L5:L24)</f>
        <v>16.399999999999999</v>
      </c>
      <c r="O26" s="12" t="s">
        <v>4</v>
      </c>
      <c r="P26" s="34">
        <f>AVERAGE(P5:P24)</f>
        <v>3.75</v>
      </c>
      <c r="Q26" s="34">
        <f>AVERAGE(Q5:Q24)</f>
        <v>5.25</v>
      </c>
      <c r="R26" s="34">
        <f>AVERAGE(R5:R24)</f>
        <v>5.25</v>
      </c>
      <c r="S26" s="34">
        <f>AVERAGE(S5:S24)</f>
        <v>14.25</v>
      </c>
      <c r="V26" s="12" t="s">
        <v>4</v>
      </c>
      <c r="W26" s="34">
        <f>AVERAGE(W5:W24)</f>
        <v>4.6500000000000004</v>
      </c>
      <c r="X26" s="34">
        <f>AVERAGE(X5:X24)</f>
        <v>4.25</v>
      </c>
      <c r="Y26" s="34">
        <f>AVERAGE(Y5:Y24)</f>
        <v>4.3499999999999996</v>
      </c>
      <c r="Z26" s="34">
        <f>AVERAGE(Z5:Z24)</f>
        <v>13.25</v>
      </c>
    </row>
    <row r="27" spans="1:27">
      <c r="H27" s="1"/>
      <c r="I27" s="1"/>
      <c r="J27" s="1"/>
      <c r="K27" s="1"/>
      <c r="L27" s="1"/>
      <c r="O27" s="1"/>
      <c r="P27" s="1"/>
      <c r="Q27" s="1"/>
      <c r="R27" s="1"/>
      <c r="S27" s="1"/>
      <c r="V27" s="1"/>
      <c r="W27" s="1"/>
      <c r="X27" s="1"/>
      <c r="Y27" s="1"/>
      <c r="Z27" s="1"/>
      <c r="AA27" s="37"/>
    </row>
    <row r="28" spans="1:27">
      <c r="H28" s="1"/>
      <c r="I28" s="1"/>
      <c r="J28" s="1"/>
      <c r="K28" s="1"/>
      <c r="L28" s="1"/>
      <c r="O28" s="1"/>
      <c r="P28" s="1"/>
      <c r="Q28" s="1"/>
      <c r="R28" s="1"/>
      <c r="S28" s="1"/>
      <c r="V28" s="1"/>
      <c r="W28" s="1"/>
      <c r="X28" s="1"/>
      <c r="Y28" s="1"/>
      <c r="Z28" s="1"/>
    </row>
    <row r="29" spans="1:27">
      <c r="A29" t="s">
        <v>5</v>
      </c>
      <c r="H29" s="1" t="s">
        <v>5</v>
      </c>
      <c r="I29" s="1"/>
      <c r="J29" s="1"/>
      <c r="K29" s="1"/>
      <c r="L29" s="1"/>
      <c r="O29" s="1" t="s">
        <v>5</v>
      </c>
      <c r="P29" s="1"/>
      <c r="Q29" s="1"/>
      <c r="R29" s="1"/>
      <c r="S29" s="1"/>
      <c r="V29" s="1" t="s">
        <v>5</v>
      </c>
      <c r="W29" s="1"/>
      <c r="X29" s="1"/>
      <c r="Y29" s="1"/>
      <c r="Z29" s="1"/>
    </row>
    <row r="30" spans="1:27" ht="15.75" customHeight="1">
      <c r="A30" s="59" t="s">
        <v>0</v>
      </c>
      <c r="B30" s="61" t="s">
        <v>1</v>
      </c>
      <c r="C30" s="62"/>
      <c r="D30" s="63"/>
      <c r="E30" s="8" t="s">
        <v>2</v>
      </c>
      <c r="H30" s="59" t="s">
        <v>0</v>
      </c>
      <c r="I30" s="61" t="s">
        <v>1</v>
      </c>
      <c r="J30" s="62"/>
      <c r="K30" s="63"/>
      <c r="L30" s="8" t="s">
        <v>2</v>
      </c>
      <c r="O30" s="59" t="s">
        <v>0</v>
      </c>
      <c r="P30" s="61" t="s">
        <v>1</v>
      </c>
      <c r="Q30" s="62"/>
      <c r="R30" s="63"/>
      <c r="S30" s="8" t="s">
        <v>2</v>
      </c>
      <c r="V30" s="59" t="s">
        <v>0</v>
      </c>
      <c r="W30" s="61" t="s">
        <v>1</v>
      </c>
      <c r="X30" s="62"/>
      <c r="Y30" s="63"/>
      <c r="Z30" s="8" t="s">
        <v>2</v>
      </c>
    </row>
    <row r="31" spans="1:27" ht="15.75">
      <c r="A31" s="60"/>
      <c r="B31" s="3">
        <v>110</v>
      </c>
      <c r="C31" s="3">
        <v>220</v>
      </c>
      <c r="D31" s="3">
        <v>330</v>
      </c>
      <c r="E31" s="9"/>
      <c r="H31" s="60"/>
      <c r="I31" s="4">
        <v>110</v>
      </c>
      <c r="J31" s="4">
        <v>220</v>
      </c>
      <c r="K31" s="4">
        <v>330</v>
      </c>
      <c r="L31" s="9"/>
      <c r="O31" s="60"/>
      <c r="P31" s="4">
        <v>110</v>
      </c>
      <c r="Q31" s="4">
        <v>220</v>
      </c>
      <c r="R31" s="4">
        <v>330</v>
      </c>
      <c r="S31" s="9"/>
      <c r="V31" s="60"/>
      <c r="W31" s="4">
        <v>110</v>
      </c>
      <c r="X31" s="4">
        <v>220</v>
      </c>
      <c r="Y31" s="4">
        <v>330</v>
      </c>
      <c r="Z31" s="9"/>
    </row>
    <row r="32" spans="1:27" ht="15.75">
      <c r="A32" s="5">
        <v>1</v>
      </c>
      <c r="B32" s="35">
        <f t="shared" ref="B32:D51" si="4">SQRT(B5+0.5)</f>
        <v>2.7386127875258306</v>
      </c>
      <c r="C32" s="35">
        <f t="shared" si="4"/>
        <v>2.3452078799117149</v>
      </c>
      <c r="D32" s="35">
        <f t="shared" si="4"/>
        <v>2.5495097567963922</v>
      </c>
      <c r="E32" s="35">
        <f>SUM(B32:D32)</f>
        <v>7.6333304242339377</v>
      </c>
      <c r="H32" s="5">
        <v>1</v>
      </c>
      <c r="I32" s="35">
        <f t="shared" ref="I32:K47" si="5">SQRT(I5+0.5)</f>
        <v>2.3452078799117149</v>
      </c>
      <c r="J32" s="35">
        <f t="shared" si="5"/>
        <v>2.3452078799117149</v>
      </c>
      <c r="K32" s="35">
        <f t="shared" si="5"/>
        <v>2.1213203435596424</v>
      </c>
      <c r="L32" s="35">
        <f>SUM(I32:K32)</f>
        <v>6.8117361033830726</v>
      </c>
      <c r="O32" s="5">
        <v>1</v>
      </c>
      <c r="P32" s="35">
        <f t="shared" ref="P32:R47" si="6">SQRT(P5+0.5)</f>
        <v>2.1213203435596424</v>
      </c>
      <c r="Q32" s="35">
        <f t="shared" si="6"/>
        <v>2.5495097567963922</v>
      </c>
      <c r="R32" s="35">
        <f t="shared" si="6"/>
        <v>2.3452078799117149</v>
      </c>
      <c r="S32" s="35">
        <f>SUM(P32:R32)</f>
        <v>7.0160379802677504</v>
      </c>
      <c r="V32" s="5">
        <v>1</v>
      </c>
      <c r="W32" s="35">
        <f t="shared" ref="W32:Y47" si="7">SQRT(W5+0.5)</f>
        <v>2.3452078799117149</v>
      </c>
      <c r="X32" s="35">
        <f t="shared" si="7"/>
        <v>2.5495097567963922</v>
      </c>
      <c r="Y32" s="35">
        <f t="shared" si="7"/>
        <v>2.3452078799117149</v>
      </c>
      <c r="Z32" s="35">
        <f>SUM(W32:Y32)</f>
        <v>7.239925516619822</v>
      </c>
    </row>
    <row r="33" spans="1:26" ht="15.75">
      <c r="A33" s="5">
        <v>2</v>
      </c>
      <c r="B33" s="35">
        <f t="shared" si="4"/>
        <v>2.5495097567963922</v>
      </c>
      <c r="C33" s="35">
        <f t="shared" si="4"/>
        <v>1.8708286933869707</v>
      </c>
      <c r="D33" s="35">
        <f t="shared" si="4"/>
        <v>2.1213203435596424</v>
      </c>
      <c r="E33" s="35">
        <f t="shared" ref="E33:E53" si="8">SUM(B33:D33)</f>
        <v>6.5416587937430055</v>
      </c>
      <c r="H33" s="5">
        <v>2</v>
      </c>
      <c r="I33" s="35">
        <f t="shared" si="5"/>
        <v>2.5495097567963922</v>
      </c>
      <c r="J33" s="35">
        <f t="shared" si="5"/>
        <v>2.5495097567963922</v>
      </c>
      <c r="K33" s="35">
        <f t="shared" si="5"/>
        <v>2.1213203435596424</v>
      </c>
      <c r="L33" s="35">
        <f t="shared" ref="L33:L53" si="9">SUM(I33:K33)</f>
        <v>7.2203398571524264</v>
      </c>
      <c r="O33" s="5">
        <v>2</v>
      </c>
      <c r="P33" s="35">
        <f t="shared" si="6"/>
        <v>2.3452078799117149</v>
      </c>
      <c r="Q33" s="35">
        <f t="shared" si="6"/>
        <v>2.5495097567963922</v>
      </c>
      <c r="R33" s="35">
        <f t="shared" si="6"/>
        <v>2.5495097567963922</v>
      </c>
      <c r="S33" s="35">
        <f t="shared" ref="S33:S53" si="10">SUM(P33:R33)</f>
        <v>7.4442273935044989</v>
      </c>
      <c r="V33" s="5">
        <v>2</v>
      </c>
      <c r="W33" s="35">
        <f t="shared" si="7"/>
        <v>2.5495097567963922</v>
      </c>
      <c r="X33" s="35">
        <f t="shared" si="7"/>
        <v>1.8708286933869707</v>
      </c>
      <c r="Y33" s="35">
        <f t="shared" si="7"/>
        <v>2.1213203435596424</v>
      </c>
      <c r="Z33" s="35">
        <f t="shared" ref="Z33:Z53" si="11">SUM(W33:Y33)</f>
        <v>6.5416587937430055</v>
      </c>
    </row>
    <row r="34" spans="1:26" ht="15.75">
      <c r="A34" s="5">
        <v>3</v>
      </c>
      <c r="B34" s="35">
        <f t="shared" si="4"/>
        <v>2.5495097567963922</v>
      </c>
      <c r="C34" s="35">
        <f t="shared" si="4"/>
        <v>2.1213203435596424</v>
      </c>
      <c r="D34" s="35">
        <f t="shared" si="4"/>
        <v>2.3452078799117149</v>
      </c>
      <c r="E34" s="35">
        <f t="shared" si="8"/>
        <v>7.0160379802677504</v>
      </c>
      <c r="H34" s="5">
        <v>3</v>
      </c>
      <c r="I34" s="35">
        <f t="shared" si="5"/>
        <v>2.7386127875258306</v>
      </c>
      <c r="J34" s="35">
        <f t="shared" si="5"/>
        <v>1.8708286933869707</v>
      </c>
      <c r="K34" s="35">
        <f t="shared" si="5"/>
        <v>2.3452078799117149</v>
      </c>
      <c r="L34" s="35">
        <f t="shared" si="9"/>
        <v>6.9546493608245168</v>
      </c>
      <c r="O34" s="5">
        <v>3</v>
      </c>
      <c r="P34" s="35">
        <f t="shared" si="6"/>
        <v>1.8708286933869707</v>
      </c>
      <c r="Q34" s="35">
        <f t="shared" si="6"/>
        <v>2.5495097567963922</v>
      </c>
      <c r="R34" s="35">
        <f t="shared" si="6"/>
        <v>2.7386127875258306</v>
      </c>
      <c r="S34" s="35">
        <f t="shared" si="10"/>
        <v>7.1589512377091928</v>
      </c>
      <c r="V34" s="5">
        <v>3</v>
      </c>
      <c r="W34" s="35">
        <f t="shared" si="7"/>
        <v>1.5811388300841898</v>
      </c>
      <c r="X34" s="35">
        <f t="shared" si="7"/>
        <v>1.5811388300841898</v>
      </c>
      <c r="Y34" s="35">
        <f t="shared" si="7"/>
        <v>2.3452078799117149</v>
      </c>
      <c r="Z34" s="35">
        <f t="shared" si="11"/>
        <v>5.5074855400800944</v>
      </c>
    </row>
    <row r="35" spans="1:26" ht="15.75">
      <c r="A35" s="5">
        <v>4</v>
      </c>
      <c r="B35" s="35">
        <f t="shared" si="4"/>
        <v>2.3452078799117149</v>
      </c>
      <c r="C35" s="35">
        <f t="shared" si="4"/>
        <v>2.3452078799117149</v>
      </c>
      <c r="D35" s="35">
        <f t="shared" si="4"/>
        <v>2.1213203435596424</v>
      </c>
      <c r="E35" s="35">
        <f t="shared" si="8"/>
        <v>6.8117361033830726</v>
      </c>
      <c r="H35" s="5">
        <v>4</v>
      </c>
      <c r="I35" s="35">
        <f t="shared" si="5"/>
        <v>2.5495097567963922</v>
      </c>
      <c r="J35" s="35">
        <f t="shared" si="5"/>
        <v>2.1213203435596424</v>
      </c>
      <c r="K35" s="35">
        <f t="shared" si="5"/>
        <v>2.5495097567963922</v>
      </c>
      <c r="L35" s="35">
        <f t="shared" si="9"/>
        <v>7.2203398571524273</v>
      </c>
      <c r="O35" s="5">
        <v>4</v>
      </c>
      <c r="P35" s="35">
        <f t="shared" si="6"/>
        <v>1.8708286933869707</v>
      </c>
      <c r="Q35" s="35">
        <f t="shared" si="6"/>
        <v>2.5495097567963922</v>
      </c>
      <c r="R35" s="35">
        <f t="shared" si="6"/>
        <v>2.5495097567963922</v>
      </c>
      <c r="S35" s="35">
        <f t="shared" si="10"/>
        <v>6.9698482069797549</v>
      </c>
      <c r="V35" s="5">
        <v>4</v>
      </c>
      <c r="W35" s="35">
        <f t="shared" si="7"/>
        <v>1.5811388300841898</v>
      </c>
      <c r="X35" s="35">
        <f t="shared" si="7"/>
        <v>1.5811388300841898</v>
      </c>
      <c r="Y35" s="35">
        <f t="shared" si="7"/>
        <v>2.3452078799117149</v>
      </c>
      <c r="Z35" s="35">
        <f t="shared" si="11"/>
        <v>5.5074855400800944</v>
      </c>
    </row>
    <row r="36" spans="1:26" ht="15.75">
      <c r="A36" s="5">
        <v>5</v>
      </c>
      <c r="B36" s="35">
        <f t="shared" si="4"/>
        <v>2.3452078799117149</v>
      </c>
      <c r="C36" s="35">
        <f t="shared" si="4"/>
        <v>2.1213203435596424</v>
      </c>
      <c r="D36" s="35">
        <f t="shared" si="4"/>
        <v>2.5495097567963922</v>
      </c>
      <c r="E36" s="35">
        <f t="shared" si="8"/>
        <v>7.0160379802677495</v>
      </c>
      <c r="H36" s="5">
        <v>5</v>
      </c>
      <c r="I36" s="35">
        <f t="shared" si="5"/>
        <v>2.1213203435596424</v>
      </c>
      <c r="J36" s="35">
        <f t="shared" si="5"/>
        <v>2.5495097567963922</v>
      </c>
      <c r="K36" s="35">
        <f t="shared" si="5"/>
        <v>2.5495097567963922</v>
      </c>
      <c r="L36" s="35">
        <f t="shared" si="9"/>
        <v>7.2203398571524273</v>
      </c>
      <c r="O36" s="5">
        <v>5</v>
      </c>
      <c r="P36" s="35">
        <f t="shared" si="6"/>
        <v>1.2247448713915889</v>
      </c>
      <c r="Q36" s="35">
        <f t="shared" si="6"/>
        <v>2.3452078799117149</v>
      </c>
      <c r="R36" s="35">
        <f t="shared" si="6"/>
        <v>2.5495097567963922</v>
      </c>
      <c r="S36" s="35">
        <f t="shared" si="10"/>
        <v>6.1194625080996961</v>
      </c>
      <c r="V36" s="5">
        <v>5</v>
      </c>
      <c r="W36" s="35">
        <f t="shared" si="7"/>
        <v>2.5495097567963922</v>
      </c>
      <c r="X36" s="35">
        <f t="shared" si="7"/>
        <v>2.5495097567963922</v>
      </c>
      <c r="Y36" s="35">
        <f t="shared" si="7"/>
        <v>2.5495097567963922</v>
      </c>
      <c r="Z36" s="35">
        <f t="shared" si="11"/>
        <v>7.6485292703891767</v>
      </c>
    </row>
    <row r="37" spans="1:26" ht="15.75">
      <c r="A37" s="5">
        <v>6</v>
      </c>
      <c r="B37" s="35">
        <f t="shared" si="4"/>
        <v>2.1213203435596424</v>
      </c>
      <c r="C37" s="35">
        <f t="shared" si="4"/>
        <v>2.1213203435596424</v>
      </c>
      <c r="D37" s="35">
        <f t="shared" si="4"/>
        <v>2.1213203435596424</v>
      </c>
      <c r="E37" s="35">
        <f t="shared" si="8"/>
        <v>6.3639610306789276</v>
      </c>
      <c r="H37" s="5">
        <v>6</v>
      </c>
      <c r="I37" s="35">
        <f t="shared" si="5"/>
        <v>2.1213203435596424</v>
      </c>
      <c r="J37" s="35">
        <f t="shared" si="5"/>
        <v>2.3452078799117149</v>
      </c>
      <c r="K37" s="35">
        <f t="shared" si="5"/>
        <v>2.3452078799117149</v>
      </c>
      <c r="L37" s="35">
        <f t="shared" si="9"/>
        <v>6.8117361033830726</v>
      </c>
      <c r="O37" s="5">
        <v>6</v>
      </c>
      <c r="P37" s="35">
        <f t="shared" si="6"/>
        <v>1.5811388300841898</v>
      </c>
      <c r="Q37" s="35">
        <f t="shared" si="6"/>
        <v>2.5495097567963922</v>
      </c>
      <c r="R37" s="35">
        <f t="shared" si="6"/>
        <v>2.3452078799117149</v>
      </c>
      <c r="S37" s="35">
        <f t="shared" si="10"/>
        <v>6.4758564667922975</v>
      </c>
      <c r="V37" s="5">
        <v>6</v>
      </c>
      <c r="W37" s="35">
        <f t="shared" si="7"/>
        <v>2.5495097567963922</v>
      </c>
      <c r="X37" s="35">
        <f t="shared" si="7"/>
        <v>2.3452078799117149</v>
      </c>
      <c r="Y37" s="35">
        <f t="shared" si="7"/>
        <v>2.5495097567963922</v>
      </c>
      <c r="Z37" s="35">
        <f t="shared" si="11"/>
        <v>7.4442273935044989</v>
      </c>
    </row>
    <row r="38" spans="1:26" ht="15.75">
      <c r="A38" s="5">
        <v>7</v>
      </c>
      <c r="B38" s="35">
        <f t="shared" si="4"/>
        <v>2.1213203435596424</v>
      </c>
      <c r="C38" s="35">
        <f t="shared" si="4"/>
        <v>1.5811388300841898</v>
      </c>
      <c r="D38" s="35">
        <f t="shared" si="4"/>
        <v>2.1213203435596424</v>
      </c>
      <c r="E38" s="35">
        <f t="shared" si="8"/>
        <v>5.8237795172034748</v>
      </c>
      <c r="H38" s="5">
        <v>7</v>
      </c>
      <c r="I38" s="35">
        <f t="shared" si="5"/>
        <v>2.5495097567963922</v>
      </c>
      <c r="J38" s="35">
        <f t="shared" si="5"/>
        <v>2.7386127875258306</v>
      </c>
      <c r="K38" s="35">
        <f t="shared" si="5"/>
        <v>2.7386127875258306</v>
      </c>
      <c r="L38" s="35">
        <f t="shared" si="9"/>
        <v>8.0267353318480534</v>
      </c>
      <c r="O38" s="5">
        <v>7</v>
      </c>
      <c r="P38" s="35">
        <f t="shared" si="6"/>
        <v>2.5495097567963922</v>
      </c>
      <c r="Q38" s="35">
        <f t="shared" si="6"/>
        <v>2.7386127875258306</v>
      </c>
      <c r="R38" s="35">
        <f t="shared" si="6"/>
        <v>2.5495097567963922</v>
      </c>
      <c r="S38" s="35">
        <f t="shared" si="10"/>
        <v>7.8376323011186146</v>
      </c>
      <c r="V38" s="5">
        <v>7</v>
      </c>
      <c r="W38" s="35">
        <f t="shared" si="7"/>
        <v>1.8708286933869707</v>
      </c>
      <c r="X38" s="35">
        <f t="shared" si="7"/>
        <v>2.1213203435596424</v>
      </c>
      <c r="Y38" s="35">
        <f t="shared" si="7"/>
        <v>1.8708286933869707</v>
      </c>
      <c r="Z38" s="35">
        <f t="shared" si="11"/>
        <v>5.8629777303335837</v>
      </c>
    </row>
    <row r="39" spans="1:26" ht="15.75">
      <c r="A39" s="5">
        <v>8</v>
      </c>
      <c r="B39" s="35">
        <f t="shared" si="4"/>
        <v>2.7386127875258306</v>
      </c>
      <c r="C39" s="35">
        <f t="shared" si="4"/>
        <v>2.5495097567963922</v>
      </c>
      <c r="D39" s="35">
        <f t="shared" si="4"/>
        <v>1.5811388300841898</v>
      </c>
      <c r="E39" s="35">
        <f t="shared" si="8"/>
        <v>6.8692613744064124</v>
      </c>
      <c r="H39" s="5">
        <v>8</v>
      </c>
      <c r="I39" s="35">
        <f t="shared" si="5"/>
        <v>2.5495097567963922</v>
      </c>
      <c r="J39" s="35">
        <f t="shared" si="5"/>
        <v>2.7386127875258306</v>
      </c>
      <c r="K39" s="35">
        <f t="shared" si="5"/>
        <v>2.7386127875258306</v>
      </c>
      <c r="L39" s="35">
        <f t="shared" si="9"/>
        <v>8.0267353318480534</v>
      </c>
      <c r="O39" s="5">
        <v>8</v>
      </c>
      <c r="P39" s="35">
        <f t="shared" si="6"/>
        <v>2.5495097567963922</v>
      </c>
      <c r="Q39" s="35">
        <f t="shared" si="6"/>
        <v>2.5495097567963922</v>
      </c>
      <c r="R39" s="35">
        <f t="shared" si="6"/>
        <v>2.7386127875258306</v>
      </c>
      <c r="S39" s="35">
        <f t="shared" si="10"/>
        <v>7.8376323011186155</v>
      </c>
      <c r="V39" s="5">
        <v>8</v>
      </c>
      <c r="W39" s="35">
        <f t="shared" si="7"/>
        <v>1.8708286933869707</v>
      </c>
      <c r="X39" s="35">
        <f t="shared" si="7"/>
        <v>1.8708286933869707</v>
      </c>
      <c r="Y39" s="35">
        <f t="shared" si="7"/>
        <v>1.8708286933869707</v>
      </c>
      <c r="Z39" s="35">
        <f t="shared" si="11"/>
        <v>5.6124860801609122</v>
      </c>
    </row>
    <row r="40" spans="1:26" ht="15.75">
      <c r="A40" s="5">
        <v>9</v>
      </c>
      <c r="B40" s="35">
        <f t="shared" si="4"/>
        <v>2.3452078799117149</v>
      </c>
      <c r="C40" s="35">
        <f t="shared" si="4"/>
        <v>1.8708286933869707</v>
      </c>
      <c r="D40" s="35">
        <f t="shared" si="4"/>
        <v>2.1213203435596424</v>
      </c>
      <c r="E40" s="35">
        <f t="shared" si="8"/>
        <v>6.3373569168583277</v>
      </c>
      <c r="H40" s="5">
        <v>9</v>
      </c>
      <c r="I40" s="35">
        <f t="shared" si="5"/>
        <v>2.5495097567963922</v>
      </c>
      <c r="J40" s="35">
        <f t="shared" si="5"/>
        <v>2.1213203435596424</v>
      </c>
      <c r="K40" s="35">
        <f t="shared" si="5"/>
        <v>2.1213203435596424</v>
      </c>
      <c r="L40" s="35">
        <f t="shared" si="9"/>
        <v>6.792150443915677</v>
      </c>
      <c r="O40" s="5">
        <v>9</v>
      </c>
      <c r="P40" s="35">
        <f t="shared" si="6"/>
        <v>2.3452078799117149</v>
      </c>
      <c r="Q40" s="35">
        <f t="shared" si="6"/>
        <v>2.5495097567963922</v>
      </c>
      <c r="R40" s="35">
        <f t="shared" si="6"/>
        <v>2.3452078799117149</v>
      </c>
      <c r="S40" s="35">
        <f t="shared" si="10"/>
        <v>7.239925516619822</v>
      </c>
      <c r="V40" s="5">
        <v>9</v>
      </c>
      <c r="W40" s="35">
        <f t="shared" si="7"/>
        <v>1.8708286933869707</v>
      </c>
      <c r="X40" s="35">
        <f t="shared" si="7"/>
        <v>1.8708286933869707</v>
      </c>
      <c r="Y40" s="35">
        <f t="shared" si="7"/>
        <v>1.8708286933869707</v>
      </c>
      <c r="Z40" s="35">
        <f t="shared" si="11"/>
        <v>5.6124860801609122</v>
      </c>
    </row>
    <row r="41" spans="1:26" ht="15.75">
      <c r="A41" s="5">
        <v>10</v>
      </c>
      <c r="B41" s="35">
        <f t="shared" si="4"/>
        <v>2.1213203435596424</v>
      </c>
      <c r="C41" s="35">
        <f t="shared" si="4"/>
        <v>1.5811388300841898</v>
      </c>
      <c r="D41" s="35">
        <f t="shared" si="4"/>
        <v>1.8708286933869707</v>
      </c>
      <c r="E41" s="35">
        <f t="shared" si="8"/>
        <v>5.5732878670308024</v>
      </c>
      <c r="H41" s="5">
        <v>10</v>
      </c>
      <c r="I41" s="35">
        <f t="shared" si="5"/>
        <v>2.3452078799117149</v>
      </c>
      <c r="J41" s="35">
        <f t="shared" si="5"/>
        <v>2.3452078799117149</v>
      </c>
      <c r="K41" s="35">
        <f t="shared" si="5"/>
        <v>2.1213203435596424</v>
      </c>
      <c r="L41" s="35">
        <f t="shared" si="9"/>
        <v>6.8117361033830726</v>
      </c>
      <c r="O41" s="5">
        <v>10</v>
      </c>
      <c r="P41" s="35">
        <f t="shared" si="6"/>
        <v>2.3452078799117149</v>
      </c>
      <c r="Q41" s="35">
        <f t="shared" si="6"/>
        <v>2.1213203435596424</v>
      </c>
      <c r="R41" s="35">
        <f t="shared" si="6"/>
        <v>2.5495097567963922</v>
      </c>
      <c r="S41" s="35">
        <f t="shared" si="10"/>
        <v>7.0160379802677495</v>
      </c>
      <c r="V41" s="5">
        <v>10</v>
      </c>
      <c r="W41" s="35">
        <f t="shared" si="7"/>
        <v>2.3452078799117149</v>
      </c>
      <c r="X41" s="35">
        <f t="shared" si="7"/>
        <v>2.3452078799117149</v>
      </c>
      <c r="Y41" s="35">
        <f t="shared" si="7"/>
        <v>2.3452078799117149</v>
      </c>
      <c r="Z41" s="35">
        <f t="shared" si="11"/>
        <v>7.0356236397351442</v>
      </c>
    </row>
    <row r="42" spans="1:26" ht="15.75">
      <c r="A42" s="5">
        <v>11</v>
      </c>
      <c r="B42" s="35">
        <f t="shared" si="4"/>
        <v>2.3452078799117149</v>
      </c>
      <c r="C42" s="35">
        <f t="shared" si="4"/>
        <v>2.3452078799117149</v>
      </c>
      <c r="D42" s="35">
        <f t="shared" si="4"/>
        <v>2.3452078799117149</v>
      </c>
      <c r="E42" s="35">
        <f t="shared" si="8"/>
        <v>7.0356236397351442</v>
      </c>
      <c r="H42" s="5">
        <v>11</v>
      </c>
      <c r="I42" s="35">
        <f t="shared" si="5"/>
        <v>2.7386127875258306</v>
      </c>
      <c r="J42" s="35">
        <f t="shared" si="5"/>
        <v>2.5495097567963922</v>
      </c>
      <c r="K42" s="35">
        <f t="shared" si="5"/>
        <v>2.5495097567963922</v>
      </c>
      <c r="L42" s="35">
        <f t="shared" si="9"/>
        <v>7.8376323011186146</v>
      </c>
      <c r="O42" s="5">
        <v>11</v>
      </c>
      <c r="P42" s="35">
        <f t="shared" si="6"/>
        <v>2.5495097567963922</v>
      </c>
      <c r="Q42" s="35">
        <f t="shared" si="6"/>
        <v>2.5495097567963922</v>
      </c>
      <c r="R42" s="35">
        <f t="shared" si="6"/>
        <v>2.7386127875258306</v>
      </c>
      <c r="S42" s="35">
        <f t="shared" si="10"/>
        <v>7.8376323011186155</v>
      </c>
      <c r="V42" s="5">
        <v>11</v>
      </c>
      <c r="W42" s="35">
        <f t="shared" si="7"/>
        <v>2.3452078799117149</v>
      </c>
      <c r="X42" s="35">
        <f t="shared" si="7"/>
        <v>2.1213203435596424</v>
      </c>
      <c r="Y42" s="35">
        <f t="shared" si="7"/>
        <v>2.3452078799117149</v>
      </c>
      <c r="Z42" s="35">
        <f t="shared" si="11"/>
        <v>6.8117361033830726</v>
      </c>
    </row>
    <row r="43" spans="1:26" ht="15.75">
      <c r="A43" s="5">
        <v>12</v>
      </c>
      <c r="B43" s="35">
        <f t="shared" si="4"/>
        <v>2.5495097567963922</v>
      </c>
      <c r="C43" s="35">
        <f t="shared" si="4"/>
        <v>2.1213203435596424</v>
      </c>
      <c r="D43" s="35">
        <f t="shared" si="4"/>
        <v>2.3452078799117149</v>
      </c>
      <c r="E43" s="35">
        <f t="shared" si="8"/>
        <v>7.0160379802677504</v>
      </c>
      <c r="H43" s="5">
        <v>12</v>
      </c>
      <c r="I43" s="35">
        <f t="shared" si="5"/>
        <v>2.5495097567963922</v>
      </c>
      <c r="J43" s="35">
        <f t="shared" si="5"/>
        <v>1.8708286933869707</v>
      </c>
      <c r="K43" s="35">
        <f t="shared" si="5"/>
        <v>2.5495097567963922</v>
      </c>
      <c r="L43" s="35">
        <f t="shared" si="9"/>
        <v>6.9698482069797549</v>
      </c>
      <c r="O43" s="5">
        <v>12</v>
      </c>
      <c r="P43" s="35">
        <f t="shared" si="6"/>
        <v>1.8708286933869707</v>
      </c>
      <c r="Q43" s="35">
        <f t="shared" si="6"/>
        <v>2.5495097567963922</v>
      </c>
      <c r="R43" s="35">
        <f t="shared" si="6"/>
        <v>2.1213203435596424</v>
      </c>
      <c r="S43" s="35">
        <f t="shared" si="10"/>
        <v>6.5416587937430055</v>
      </c>
      <c r="V43" s="5">
        <v>12</v>
      </c>
      <c r="W43" s="35">
        <f t="shared" si="7"/>
        <v>2.3452078799117149</v>
      </c>
      <c r="X43" s="35">
        <f t="shared" si="7"/>
        <v>2.1213203435596424</v>
      </c>
      <c r="Y43" s="35">
        <f t="shared" si="7"/>
        <v>2.3452078799117149</v>
      </c>
      <c r="Z43" s="35">
        <f t="shared" si="11"/>
        <v>6.8117361033830726</v>
      </c>
    </row>
    <row r="44" spans="1:26" ht="15.75">
      <c r="A44" s="5">
        <v>13</v>
      </c>
      <c r="B44" s="35">
        <f t="shared" si="4"/>
        <v>2.1213203435596424</v>
      </c>
      <c r="C44" s="35">
        <f t="shared" si="4"/>
        <v>1.5811388300841898</v>
      </c>
      <c r="D44" s="35">
        <f t="shared" si="4"/>
        <v>2.5495097567963922</v>
      </c>
      <c r="E44" s="35">
        <f t="shared" si="8"/>
        <v>6.2519689304402242</v>
      </c>
      <c r="H44" s="5">
        <v>13</v>
      </c>
      <c r="I44" s="35">
        <f t="shared" si="5"/>
        <v>2.5495097567963922</v>
      </c>
      <c r="J44" s="35">
        <f t="shared" si="5"/>
        <v>2.5495097567963922</v>
      </c>
      <c r="K44" s="35">
        <f t="shared" si="5"/>
        <v>2.5495097567963922</v>
      </c>
      <c r="L44" s="35">
        <f t="shared" si="9"/>
        <v>7.6485292703891767</v>
      </c>
      <c r="O44" s="5">
        <v>13</v>
      </c>
      <c r="P44" s="35">
        <f t="shared" si="6"/>
        <v>1.8708286933869707</v>
      </c>
      <c r="Q44" s="35">
        <f t="shared" si="6"/>
        <v>2.1213203435596424</v>
      </c>
      <c r="R44" s="35">
        <f t="shared" si="6"/>
        <v>1.5811388300841898</v>
      </c>
      <c r="S44" s="35">
        <f t="shared" si="10"/>
        <v>5.5732878670308033</v>
      </c>
      <c r="V44" s="5">
        <v>13</v>
      </c>
      <c r="W44" s="35">
        <f t="shared" si="7"/>
        <v>2.3452078799117149</v>
      </c>
      <c r="X44" s="35">
        <f t="shared" si="7"/>
        <v>2.5495097567963922</v>
      </c>
      <c r="Y44" s="35">
        <f t="shared" si="7"/>
        <v>2.5495097567963922</v>
      </c>
      <c r="Z44" s="35">
        <f t="shared" si="11"/>
        <v>7.4442273935044989</v>
      </c>
    </row>
    <row r="45" spans="1:26" ht="15.75">
      <c r="A45" s="5">
        <v>14</v>
      </c>
      <c r="B45" s="35">
        <f t="shared" si="4"/>
        <v>2.3452078799117149</v>
      </c>
      <c r="C45" s="35">
        <f t="shared" si="4"/>
        <v>1.5811388300841898</v>
      </c>
      <c r="D45" s="35">
        <f t="shared" si="4"/>
        <v>2.7386127875258306</v>
      </c>
      <c r="E45" s="35">
        <f t="shared" si="8"/>
        <v>6.6649594975217354</v>
      </c>
      <c r="H45" s="5">
        <v>14</v>
      </c>
      <c r="I45" s="35">
        <f t="shared" si="5"/>
        <v>2.5495097567963922</v>
      </c>
      <c r="J45" s="35">
        <f t="shared" si="5"/>
        <v>2.7386127875258306</v>
      </c>
      <c r="K45" s="35">
        <f t="shared" si="5"/>
        <v>2.5495097567963922</v>
      </c>
      <c r="L45" s="35">
        <f t="shared" si="9"/>
        <v>7.8376323011186146</v>
      </c>
      <c r="O45" s="5">
        <v>14</v>
      </c>
      <c r="P45" s="35">
        <f t="shared" si="6"/>
        <v>1.5811388300841898</v>
      </c>
      <c r="Q45" s="35">
        <f t="shared" si="6"/>
        <v>2.5495097567963922</v>
      </c>
      <c r="R45" s="35">
        <f t="shared" si="6"/>
        <v>2.1213203435596424</v>
      </c>
      <c r="S45" s="35">
        <f t="shared" si="10"/>
        <v>6.2519689304402242</v>
      </c>
      <c r="V45" s="5">
        <v>14</v>
      </c>
      <c r="W45" s="35">
        <f t="shared" si="7"/>
        <v>2.5495097567963922</v>
      </c>
      <c r="X45" s="35">
        <f t="shared" si="7"/>
        <v>2.1213203435596424</v>
      </c>
      <c r="Y45" s="35">
        <f t="shared" si="7"/>
        <v>2.1213203435596424</v>
      </c>
      <c r="Z45" s="35">
        <f t="shared" si="11"/>
        <v>6.792150443915677</v>
      </c>
    </row>
    <row r="46" spans="1:26" ht="15.75">
      <c r="A46" s="5">
        <v>15</v>
      </c>
      <c r="B46" s="35">
        <f t="shared" si="4"/>
        <v>2.5495097567963922</v>
      </c>
      <c r="C46" s="35">
        <f t="shared" si="4"/>
        <v>1.8708286933869707</v>
      </c>
      <c r="D46" s="35">
        <f t="shared" si="4"/>
        <v>2.3452078799117149</v>
      </c>
      <c r="E46" s="35">
        <f t="shared" si="8"/>
        <v>6.7655463300950771</v>
      </c>
      <c r="H46" s="5">
        <v>15</v>
      </c>
      <c r="I46" s="35">
        <f t="shared" si="5"/>
        <v>2.3452078799117149</v>
      </c>
      <c r="J46" s="35">
        <f t="shared" si="5"/>
        <v>2.3452078799117149</v>
      </c>
      <c r="K46" s="35">
        <f t="shared" si="5"/>
        <v>2.5495097567963922</v>
      </c>
      <c r="L46" s="35">
        <f t="shared" si="9"/>
        <v>7.239925516619822</v>
      </c>
      <c r="O46" s="5">
        <v>15</v>
      </c>
      <c r="P46" s="35">
        <f t="shared" si="6"/>
        <v>2.1213203435596424</v>
      </c>
      <c r="Q46" s="35">
        <f t="shared" si="6"/>
        <v>2.1213203435596424</v>
      </c>
      <c r="R46" s="35">
        <f t="shared" si="6"/>
        <v>2.7386127875258306</v>
      </c>
      <c r="S46" s="35">
        <f t="shared" si="10"/>
        <v>6.9812534746451149</v>
      </c>
      <c r="V46" s="5">
        <v>15</v>
      </c>
      <c r="W46" s="35">
        <f t="shared" si="7"/>
        <v>2.5495097567963922</v>
      </c>
      <c r="X46" s="35">
        <f t="shared" si="7"/>
        <v>2.1213203435596424</v>
      </c>
      <c r="Y46" s="35">
        <f t="shared" si="7"/>
        <v>2.1213203435596424</v>
      </c>
      <c r="Z46" s="35">
        <f t="shared" si="11"/>
        <v>6.792150443915677</v>
      </c>
    </row>
    <row r="47" spans="1:26" ht="15.75">
      <c r="A47" s="2">
        <v>16</v>
      </c>
      <c r="B47" s="35">
        <f t="shared" si="4"/>
        <v>2.3452078799117149</v>
      </c>
      <c r="C47" s="35">
        <f t="shared" si="4"/>
        <v>1.5811388300841898</v>
      </c>
      <c r="D47" s="35">
        <f t="shared" si="4"/>
        <v>2.1213203435596424</v>
      </c>
      <c r="E47" s="35">
        <f t="shared" si="8"/>
        <v>6.0476670535555463</v>
      </c>
      <c r="H47" s="2">
        <v>16</v>
      </c>
      <c r="I47" s="35">
        <f t="shared" si="5"/>
        <v>2.3452078799117149</v>
      </c>
      <c r="J47" s="35">
        <f t="shared" si="5"/>
        <v>2.3452078799117149</v>
      </c>
      <c r="K47" s="35">
        <f t="shared" si="5"/>
        <v>2.5495097567963922</v>
      </c>
      <c r="L47" s="35">
        <f t="shared" si="9"/>
        <v>7.239925516619822</v>
      </c>
      <c r="O47" s="2">
        <v>16</v>
      </c>
      <c r="P47" s="35">
        <f t="shared" si="6"/>
        <v>2.1213203435596424</v>
      </c>
      <c r="Q47" s="35">
        <f t="shared" si="6"/>
        <v>2.5495097567963922</v>
      </c>
      <c r="R47" s="35">
        <f t="shared" si="6"/>
        <v>2.1213203435596424</v>
      </c>
      <c r="S47" s="35">
        <f t="shared" si="10"/>
        <v>6.792150443915677</v>
      </c>
      <c r="V47" s="2">
        <v>16</v>
      </c>
      <c r="W47" s="35">
        <f t="shared" si="7"/>
        <v>2.3452078799117149</v>
      </c>
      <c r="X47" s="35">
        <f t="shared" si="7"/>
        <v>1.8708286933869707</v>
      </c>
      <c r="Y47" s="35">
        <f t="shared" si="7"/>
        <v>2.1213203435596424</v>
      </c>
      <c r="Z47" s="35">
        <f t="shared" si="11"/>
        <v>6.3373569168583277</v>
      </c>
    </row>
    <row r="48" spans="1:26" ht="15.75">
      <c r="A48" s="2">
        <v>17</v>
      </c>
      <c r="B48" s="35">
        <f t="shared" si="4"/>
        <v>2.5495097567963922</v>
      </c>
      <c r="C48" s="35">
        <f t="shared" si="4"/>
        <v>2.5495097567963922</v>
      </c>
      <c r="D48" s="35">
        <f t="shared" si="4"/>
        <v>2.3452078799117149</v>
      </c>
      <c r="E48" s="35">
        <f t="shared" si="8"/>
        <v>7.4442273935044998</v>
      </c>
      <c r="H48" s="2">
        <v>17</v>
      </c>
      <c r="I48" s="35">
        <f t="shared" ref="I48:K51" si="12">SQRT(I21+0.5)</f>
        <v>2.5495097567963922</v>
      </c>
      <c r="J48" s="35">
        <f t="shared" si="12"/>
        <v>2.5495097567963922</v>
      </c>
      <c r="K48" s="35">
        <f t="shared" si="12"/>
        <v>2.3452078799117149</v>
      </c>
      <c r="L48" s="35">
        <f t="shared" si="9"/>
        <v>7.4442273935044998</v>
      </c>
      <c r="O48" s="2">
        <v>17</v>
      </c>
      <c r="P48" s="35">
        <f t="shared" ref="P48:R51" si="13">SQRT(P21+0.5)</f>
        <v>2.3452078799117149</v>
      </c>
      <c r="Q48" s="35">
        <f t="shared" si="13"/>
        <v>1.8708286933869707</v>
      </c>
      <c r="R48" s="35">
        <f t="shared" si="13"/>
        <v>2.3452078799117149</v>
      </c>
      <c r="S48" s="35">
        <f t="shared" si="10"/>
        <v>6.5612444532104011</v>
      </c>
      <c r="V48" s="2">
        <v>17</v>
      </c>
      <c r="W48" s="35">
        <f t="shared" ref="W48:Y51" si="14">SQRT(W21+0.5)</f>
        <v>2.5495097567963922</v>
      </c>
      <c r="X48" s="35">
        <f t="shared" si="14"/>
        <v>2.1213203435596424</v>
      </c>
      <c r="Y48" s="35">
        <f t="shared" si="14"/>
        <v>2.3452078799117149</v>
      </c>
      <c r="Z48" s="35">
        <f t="shared" si="11"/>
        <v>7.0160379802677504</v>
      </c>
    </row>
    <row r="49" spans="1:26" ht="15.75">
      <c r="A49" s="2">
        <v>18</v>
      </c>
      <c r="B49" s="35">
        <f t="shared" si="4"/>
        <v>2.3452078799117149</v>
      </c>
      <c r="C49" s="35">
        <f t="shared" si="4"/>
        <v>2.7386127875258306</v>
      </c>
      <c r="D49" s="35">
        <f t="shared" si="4"/>
        <v>2.3452078799117149</v>
      </c>
      <c r="E49" s="35">
        <f t="shared" si="8"/>
        <v>7.4290285473492599</v>
      </c>
      <c r="H49" s="2">
        <v>18</v>
      </c>
      <c r="I49" s="35">
        <f t="shared" si="12"/>
        <v>2.3452078799117149</v>
      </c>
      <c r="J49" s="35">
        <f t="shared" si="12"/>
        <v>2.3452078799117149</v>
      </c>
      <c r="K49" s="35">
        <f t="shared" si="12"/>
        <v>2.5495097567963922</v>
      </c>
      <c r="L49" s="35">
        <f t="shared" si="9"/>
        <v>7.239925516619822</v>
      </c>
      <c r="O49" s="2">
        <v>18</v>
      </c>
      <c r="P49" s="35">
        <f t="shared" si="13"/>
        <v>1.5811388300841898</v>
      </c>
      <c r="Q49" s="35">
        <f t="shared" si="13"/>
        <v>2.5495097567963922</v>
      </c>
      <c r="R49" s="35">
        <f t="shared" si="13"/>
        <v>2.5495097567963922</v>
      </c>
      <c r="S49" s="35">
        <f t="shared" si="10"/>
        <v>6.6801583436769745</v>
      </c>
      <c r="V49" s="2">
        <v>18</v>
      </c>
      <c r="W49" s="35">
        <f t="shared" si="14"/>
        <v>2.7386127875258306</v>
      </c>
      <c r="X49" s="35">
        <f t="shared" si="14"/>
        <v>2.7386127875258306</v>
      </c>
      <c r="Y49" s="35">
        <f t="shared" si="14"/>
        <v>1.5811388300841898</v>
      </c>
      <c r="Z49" s="35">
        <f t="shared" si="11"/>
        <v>7.0583644051358512</v>
      </c>
    </row>
    <row r="50" spans="1:26" ht="15.75">
      <c r="A50" s="2">
        <v>19</v>
      </c>
      <c r="B50" s="35">
        <f t="shared" si="4"/>
        <v>2.3452078799117149</v>
      </c>
      <c r="C50" s="35">
        <f t="shared" si="4"/>
        <v>1.8708286933869707</v>
      </c>
      <c r="D50" s="35">
        <f t="shared" si="4"/>
        <v>2.1213203435596424</v>
      </c>
      <c r="E50" s="35">
        <f t="shared" si="8"/>
        <v>6.3373569168583277</v>
      </c>
      <c r="H50" s="2">
        <v>19</v>
      </c>
      <c r="I50" s="35">
        <f t="shared" si="12"/>
        <v>2.5495097567963922</v>
      </c>
      <c r="J50" s="35">
        <f t="shared" si="12"/>
        <v>2.5495097567963922</v>
      </c>
      <c r="K50" s="35">
        <f t="shared" si="12"/>
        <v>2.3452078799117149</v>
      </c>
      <c r="L50" s="35">
        <f t="shared" si="9"/>
        <v>7.4442273935044998</v>
      </c>
      <c r="O50" s="2">
        <v>19</v>
      </c>
      <c r="P50" s="35">
        <f t="shared" si="13"/>
        <v>1.5811388300841898</v>
      </c>
      <c r="Q50" s="35">
        <f t="shared" si="13"/>
        <v>1.8708286933869707</v>
      </c>
      <c r="R50" s="35">
        <f t="shared" si="13"/>
        <v>2.1213203435596424</v>
      </c>
      <c r="S50" s="35">
        <f t="shared" si="10"/>
        <v>5.5732878670308033</v>
      </c>
      <c r="V50" s="2">
        <v>19</v>
      </c>
      <c r="W50" s="35">
        <f t="shared" si="14"/>
        <v>1.2247448713915889</v>
      </c>
      <c r="X50" s="35">
        <f t="shared" si="14"/>
        <v>2.1213203435596424</v>
      </c>
      <c r="Y50" s="35">
        <f t="shared" si="14"/>
        <v>1.2247448713915889</v>
      </c>
      <c r="Z50" s="35">
        <f t="shared" si="11"/>
        <v>4.5708100863428207</v>
      </c>
    </row>
    <row r="51" spans="1:26" ht="15.75">
      <c r="A51" s="2">
        <v>20</v>
      </c>
      <c r="B51" s="35">
        <f t="shared" si="4"/>
        <v>2.7386127875258306</v>
      </c>
      <c r="C51" s="35">
        <f t="shared" si="4"/>
        <v>1.5811388300841898</v>
      </c>
      <c r="D51" s="35">
        <f t="shared" si="4"/>
        <v>1.8708286933869707</v>
      </c>
      <c r="E51" s="35">
        <f t="shared" si="8"/>
        <v>6.1905803109969906</v>
      </c>
      <c r="H51" s="2">
        <v>20</v>
      </c>
      <c r="I51" s="35">
        <f t="shared" si="12"/>
        <v>2.3452078799117149</v>
      </c>
      <c r="J51" s="35">
        <f t="shared" si="12"/>
        <v>2.5495097567963922</v>
      </c>
      <c r="K51" s="35">
        <f t="shared" si="12"/>
        <v>2.3452078799117149</v>
      </c>
      <c r="L51" s="35">
        <f t="shared" si="9"/>
        <v>7.239925516619822</v>
      </c>
      <c r="O51" s="2">
        <v>20</v>
      </c>
      <c r="P51" s="35">
        <f t="shared" si="13"/>
        <v>2.1213203435596424</v>
      </c>
      <c r="Q51" s="35">
        <f t="shared" si="13"/>
        <v>1.8708286933869707</v>
      </c>
      <c r="R51" s="35">
        <f t="shared" si="13"/>
        <v>1.8708286933869707</v>
      </c>
      <c r="S51" s="35">
        <f t="shared" si="10"/>
        <v>5.8629777303335837</v>
      </c>
      <c r="V51" s="2">
        <v>20</v>
      </c>
      <c r="W51" s="35">
        <f t="shared" si="14"/>
        <v>2.5495097567963922</v>
      </c>
      <c r="X51" s="35">
        <f t="shared" si="14"/>
        <v>2.5495097567963922</v>
      </c>
      <c r="Y51" s="35">
        <f t="shared" si="14"/>
        <v>2.5495097567963922</v>
      </c>
      <c r="Z51" s="35">
        <f t="shared" si="11"/>
        <v>7.6485292703891767</v>
      </c>
    </row>
    <row r="52" spans="1:26" ht="15.75">
      <c r="A52" s="12" t="s">
        <v>3</v>
      </c>
      <c r="B52" s="39">
        <f>SUM(B32:B51)</f>
        <v>48.210331560091724</v>
      </c>
      <c r="C52" s="39">
        <f>SUM(C32:C51)</f>
        <v>40.328685069145351</v>
      </c>
      <c r="D52" s="39">
        <f>SUM(D32:D51)</f>
        <v>44.630427959160926</v>
      </c>
      <c r="E52" s="40">
        <f t="shared" si="8"/>
        <v>133.16944458839799</v>
      </c>
      <c r="H52" s="12" t="s">
        <v>3</v>
      </c>
      <c r="I52" s="34">
        <f>SUM(I32:I51)</f>
        <v>49.286211109605141</v>
      </c>
      <c r="J52" s="34">
        <f>SUM(J32:J51)</f>
        <v>48.11795201351574</v>
      </c>
      <c r="K52" s="34">
        <f>SUM(K32:K51)</f>
        <v>48.634134160016323</v>
      </c>
      <c r="L52" s="36">
        <f t="shared" si="9"/>
        <v>146.03829728313721</v>
      </c>
      <c r="O52" s="12" t="s">
        <v>3</v>
      </c>
      <c r="P52" s="34">
        <f>SUM(P32:P51)</f>
        <v>40.54725712955085</v>
      </c>
      <c r="Q52" s="34">
        <f>SUM(Q32:Q51)</f>
        <v>47.654384859834089</v>
      </c>
      <c r="R52" s="34">
        <f>SUM(R32:R51)</f>
        <v>47.569590108238266</v>
      </c>
      <c r="S52" s="36">
        <f t="shared" si="10"/>
        <v>135.7712320976232</v>
      </c>
      <c r="V52" s="12" t="s">
        <v>3</v>
      </c>
      <c r="W52" s="34">
        <f>SUM(W32:W51)</f>
        <v>44.655936976291741</v>
      </c>
      <c r="X52" s="34">
        <f>SUM(X32:X51)</f>
        <v>43.121902413168591</v>
      </c>
      <c r="Y52" s="34">
        <f>SUM(Y32:Y51)</f>
        <v>43.518145342442843</v>
      </c>
      <c r="Z52" s="36">
        <f t="shared" si="11"/>
        <v>131.29598473190316</v>
      </c>
    </row>
    <row r="53" spans="1:26" ht="15.75" customHeight="1">
      <c r="A53" s="12" t="s">
        <v>4</v>
      </c>
      <c r="B53" s="39">
        <f>AVERAGE(B32:B51)</f>
        <v>2.4105165780045863</v>
      </c>
      <c r="C53" s="39">
        <f>AVERAGE(C32:C51)</f>
        <v>2.0164342534572675</v>
      </c>
      <c r="D53" s="39">
        <f>AVERAGE(D32:D51)</f>
        <v>2.2315213979580464</v>
      </c>
      <c r="E53" s="40">
        <f t="shared" si="8"/>
        <v>6.6584722294198997</v>
      </c>
      <c r="H53" s="12" t="s">
        <v>4</v>
      </c>
      <c r="I53" s="34">
        <f>AVERAGE(I32:I51)</f>
        <v>2.4643105554802571</v>
      </c>
      <c r="J53" s="34">
        <f>AVERAGE(J32:J51)</f>
        <v>2.4058976006757868</v>
      </c>
      <c r="K53" s="34">
        <f>AVERAGE(K32:K51)</f>
        <v>2.4317067080008163</v>
      </c>
      <c r="L53" s="36">
        <f t="shared" si="9"/>
        <v>7.3019148641568608</v>
      </c>
      <c r="O53" s="12" t="s">
        <v>4</v>
      </c>
      <c r="P53" s="34">
        <f>AVERAGE(P32:P51)</f>
        <v>2.0273628564775423</v>
      </c>
      <c r="Q53" s="34">
        <f>AVERAGE(Q32:Q51)</f>
        <v>2.3827192429917043</v>
      </c>
      <c r="R53" s="34">
        <f>AVERAGE(R32:R51)</f>
        <v>2.3784795054119132</v>
      </c>
      <c r="S53" s="36">
        <f t="shared" si="10"/>
        <v>6.7885616048811599</v>
      </c>
      <c r="V53" s="12" t="s">
        <v>4</v>
      </c>
      <c r="W53" s="34">
        <f>AVERAGE(W32:W51)</f>
        <v>2.2327968488145871</v>
      </c>
      <c r="X53" s="34">
        <f>AVERAGE(X32:X51)</f>
        <v>2.1560951206584296</v>
      </c>
      <c r="Y53" s="34">
        <f>AVERAGE(Y32:Y51)</f>
        <v>2.1759072671221422</v>
      </c>
      <c r="Z53" s="36">
        <f t="shared" si="11"/>
        <v>6.5647992365951584</v>
      </c>
    </row>
  </sheetData>
  <mergeCells count="24">
    <mergeCell ref="H30:H31"/>
    <mergeCell ref="I30:K30"/>
    <mergeCell ref="A2:E2"/>
    <mergeCell ref="A3:A4"/>
    <mergeCell ref="B3:D3"/>
    <mergeCell ref="E3:E4"/>
    <mergeCell ref="B30:D30"/>
    <mergeCell ref="A30:A31"/>
    <mergeCell ref="H2:L2"/>
    <mergeCell ref="H3:H4"/>
    <mergeCell ref="I3:K3"/>
    <mergeCell ref="L3:L4"/>
    <mergeCell ref="O2:S2"/>
    <mergeCell ref="O3:O4"/>
    <mergeCell ref="P3:R3"/>
    <mergeCell ref="S3:S4"/>
    <mergeCell ref="O30:O31"/>
    <mergeCell ref="P30:R30"/>
    <mergeCell ref="V2:Z2"/>
    <mergeCell ref="V3:V4"/>
    <mergeCell ref="W3:Y3"/>
    <mergeCell ref="Z3:Z4"/>
    <mergeCell ref="V30:V31"/>
    <mergeCell ref="W30:Y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53"/>
  <sheetViews>
    <sheetView topLeftCell="H22" zoomScale="70" zoomScaleNormal="70" workbookViewId="0">
      <selection activeCell="U53" sqref="U53"/>
    </sheetView>
  </sheetViews>
  <sheetFormatPr defaultRowHeight="15"/>
  <cols>
    <col min="1" max="1" width="12.28515625" customWidth="1"/>
    <col min="2" max="4" width="9.28515625" bestFit="1" customWidth="1"/>
    <col min="5" max="5" width="10.5703125" bestFit="1" customWidth="1"/>
    <col min="8" max="8" width="11.140625" customWidth="1"/>
    <col min="9" max="11" width="9.28515625" bestFit="1" customWidth="1"/>
    <col min="12" max="12" width="10.5703125" bestFit="1" customWidth="1"/>
    <col min="15" max="15" width="12" customWidth="1"/>
    <col min="16" max="18" width="9.28515625" bestFit="1" customWidth="1"/>
    <col min="19" max="19" width="10.5703125" bestFit="1" customWidth="1"/>
    <col min="22" max="22" width="11.140625" customWidth="1"/>
    <col min="23" max="25" width="9.28515625" bestFit="1" customWidth="1"/>
    <col min="26" max="26" width="10.5703125" bestFit="1" customWidth="1"/>
  </cols>
  <sheetData>
    <row r="1" spans="1:26">
      <c r="A1" t="s">
        <v>13</v>
      </c>
      <c r="H1" s="1" t="s">
        <v>48</v>
      </c>
      <c r="I1" s="1"/>
      <c r="J1" s="1"/>
      <c r="K1" s="1"/>
      <c r="L1" s="1"/>
      <c r="O1" s="1" t="s">
        <v>49</v>
      </c>
      <c r="P1" s="1"/>
      <c r="Q1" s="1"/>
      <c r="R1" s="1"/>
      <c r="S1" s="1"/>
      <c r="V1" s="1" t="s">
        <v>50</v>
      </c>
      <c r="W1" s="1"/>
      <c r="X1" s="1"/>
      <c r="Y1" s="1"/>
      <c r="Z1" s="1"/>
    </row>
    <row r="2" spans="1:26">
      <c r="A2" s="67"/>
      <c r="B2" s="67"/>
      <c r="C2" s="67"/>
      <c r="D2" s="67"/>
      <c r="E2" s="67"/>
      <c r="H2" s="67"/>
      <c r="I2" s="67"/>
      <c r="J2" s="67"/>
      <c r="K2" s="67"/>
      <c r="L2" s="67"/>
      <c r="O2" s="67"/>
      <c r="P2" s="67"/>
      <c r="Q2" s="67"/>
      <c r="R2" s="67"/>
      <c r="S2" s="67"/>
      <c r="V2" s="67"/>
      <c r="W2" s="67"/>
      <c r="X2" s="67"/>
      <c r="Y2" s="67"/>
      <c r="Z2" s="67"/>
    </row>
    <row r="3" spans="1:26" ht="15.75">
      <c r="A3" s="68" t="s">
        <v>0</v>
      </c>
      <c r="B3" s="68" t="s">
        <v>1</v>
      </c>
      <c r="C3" s="68"/>
      <c r="D3" s="68"/>
      <c r="E3" s="68" t="s">
        <v>2</v>
      </c>
      <c r="H3" s="68" t="s">
        <v>0</v>
      </c>
      <c r="I3" s="68" t="s">
        <v>1</v>
      </c>
      <c r="J3" s="68"/>
      <c r="K3" s="68"/>
      <c r="L3" s="68" t="s">
        <v>2</v>
      </c>
      <c r="O3" s="68" t="s">
        <v>0</v>
      </c>
      <c r="P3" s="68" t="s">
        <v>1</v>
      </c>
      <c r="Q3" s="68"/>
      <c r="R3" s="68"/>
      <c r="S3" s="68" t="s">
        <v>2</v>
      </c>
      <c r="V3" s="68" t="s">
        <v>0</v>
      </c>
      <c r="W3" s="68" t="s">
        <v>1</v>
      </c>
      <c r="X3" s="68"/>
      <c r="Y3" s="68"/>
      <c r="Z3" s="68" t="s">
        <v>2</v>
      </c>
    </row>
    <row r="4" spans="1:26" ht="15.75">
      <c r="A4" s="68"/>
      <c r="B4" s="3">
        <v>110</v>
      </c>
      <c r="C4" s="3">
        <v>220</v>
      </c>
      <c r="D4" s="3">
        <v>330</v>
      </c>
      <c r="E4" s="68"/>
      <c r="H4" s="68"/>
      <c r="I4" s="4">
        <v>110</v>
      </c>
      <c r="J4" s="4">
        <v>220</v>
      </c>
      <c r="K4" s="4">
        <v>330</v>
      </c>
      <c r="L4" s="68"/>
      <c r="O4" s="68"/>
      <c r="P4" s="4">
        <v>110</v>
      </c>
      <c r="Q4" s="4">
        <v>220</v>
      </c>
      <c r="R4" s="4">
        <v>330</v>
      </c>
      <c r="S4" s="68"/>
      <c r="V4" s="68"/>
      <c r="W4" s="4">
        <v>110</v>
      </c>
      <c r="X4" s="4">
        <v>220</v>
      </c>
      <c r="Y4" s="4">
        <v>330</v>
      </c>
      <c r="Z4" s="68"/>
    </row>
    <row r="5" spans="1:26" ht="15.75">
      <c r="A5" s="5">
        <v>1</v>
      </c>
      <c r="B5" s="5">
        <v>5</v>
      </c>
      <c r="C5" s="5">
        <v>4</v>
      </c>
      <c r="D5" s="5">
        <v>5</v>
      </c>
      <c r="E5" s="5">
        <f>SUM(B5:D5)</f>
        <v>14</v>
      </c>
      <c r="H5" s="5">
        <v>1</v>
      </c>
      <c r="I5" s="5">
        <v>6</v>
      </c>
      <c r="J5" s="5">
        <v>6</v>
      </c>
      <c r="K5" s="5">
        <v>5</v>
      </c>
      <c r="L5" s="5">
        <f>SUM(I5:K5)</f>
        <v>17</v>
      </c>
      <c r="O5" s="5">
        <v>1</v>
      </c>
      <c r="P5" s="5">
        <v>2</v>
      </c>
      <c r="Q5" s="5">
        <v>3</v>
      </c>
      <c r="R5" s="5">
        <v>4</v>
      </c>
      <c r="S5" s="5">
        <f>SUM(P5:R5)</f>
        <v>9</v>
      </c>
      <c r="V5" s="5">
        <v>1</v>
      </c>
      <c r="W5" s="5">
        <v>3</v>
      </c>
      <c r="X5" s="5">
        <v>3</v>
      </c>
      <c r="Y5" s="5">
        <v>3</v>
      </c>
      <c r="Z5" s="5">
        <f>SUM(W5:Y5)</f>
        <v>9</v>
      </c>
    </row>
    <row r="6" spans="1:26" ht="15.75">
      <c r="A6" s="5">
        <v>2</v>
      </c>
      <c r="B6" s="6">
        <v>5</v>
      </c>
      <c r="C6" s="6">
        <v>4</v>
      </c>
      <c r="D6" s="6">
        <v>4</v>
      </c>
      <c r="E6" s="5">
        <f t="shared" ref="E6:E24" si="0">SUM(B6:D6)</f>
        <v>13</v>
      </c>
      <c r="H6" s="5">
        <v>2</v>
      </c>
      <c r="I6" s="6">
        <v>4</v>
      </c>
      <c r="J6" s="6">
        <v>5</v>
      </c>
      <c r="K6" s="6">
        <v>5</v>
      </c>
      <c r="L6" s="5">
        <f t="shared" ref="L6:L24" si="1">SUM(I6:K6)</f>
        <v>14</v>
      </c>
      <c r="O6" s="5">
        <v>2</v>
      </c>
      <c r="P6" s="6">
        <v>4</v>
      </c>
      <c r="Q6" s="6">
        <v>5</v>
      </c>
      <c r="R6" s="6">
        <v>5</v>
      </c>
      <c r="S6" s="5">
        <f t="shared" ref="S6:S24" si="2">SUM(P6:R6)</f>
        <v>14</v>
      </c>
      <c r="V6" s="5">
        <v>2</v>
      </c>
      <c r="W6" s="6">
        <v>2</v>
      </c>
      <c r="X6" s="6">
        <v>3</v>
      </c>
      <c r="Y6" s="6">
        <v>4</v>
      </c>
      <c r="Z6" s="5">
        <f t="shared" ref="Z6:Z24" si="3">SUM(W6:Y6)</f>
        <v>9</v>
      </c>
    </row>
    <row r="7" spans="1:26" ht="15.75">
      <c r="A7" s="5">
        <v>3</v>
      </c>
      <c r="B7" s="6">
        <v>6</v>
      </c>
      <c r="C7" s="6">
        <v>4</v>
      </c>
      <c r="D7" s="6">
        <v>2</v>
      </c>
      <c r="E7" s="5">
        <f t="shared" si="0"/>
        <v>12</v>
      </c>
      <c r="H7" s="5">
        <v>3</v>
      </c>
      <c r="I7" s="6">
        <v>5</v>
      </c>
      <c r="J7" s="6">
        <v>6</v>
      </c>
      <c r="K7" s="6">
        <v>5</v>
      </c>
      <c r="L7" s="5">
        <f t="shared" si="1"/>
        <v>16</v>
      </c>
      <c r="O7" s="5">
        <v>3</v>
      </c>
      <c r="P7" s="6">
        <v>4</v>
      </c>
      <c r="Q7" s="6">
        <v>4</v>
      </c>
      <c r="R7" s="6">
        <v>5</v>
      </c>
      <c r="S7" s="5">
        <f t="shared" si="2"/>
        <v>13</v>
      </c>
      <c r="V7" s="5">
        <v>3</v>
      </c>
      <c r="W7" s="6">
        <v>3</v>
      </c>
      <c r="X7" s="6">
        <v>3</v>
      </c>
      <c r="Y7" s="6">
        <v>3</v>
      </c>
      <c r="Z7" s="5">
        <f t="shared" si="3"/>
        <v>9</v>
      </c>
    </row>
    <row r="8" spans="1:26" ht="15.75">
      <c r="A8" s="5">
        <v>4</v>
      </c>
      <c r="B8" s="6">
        <v>5</v>
      </c>
      <c r="C8" s="6">
        <v>5</v>
      </c>
      <c r="D8" s="6">
        <v>2</v>
      </c>
      <c r="E8" s="5">
        <f t="shared" si="0"/>
        <v>12</v>
      </c>
      <c r="H8" s="5">
        <v>4</v>
      </c>
      <c r="I8" s="6">
        <v>5</v>
      </c>
      <c r="J8" s="6">
        <v>6</v>
      </c>
      <c r="K8" s="6">
        <v>5</v>
      </c>
      <c r="L8" s="5">
        <f t="shared" si="1"/>
        <v>16</v>
      </c>
      <c r="O8" s="5">
        <v>4</v>
      </c>
      <c r="P8" s="6">
        <v>3</v>
      </c>
      <c r="Q8" s="6">
        <v>4</v>
      </c>
      <c r="R8" s="6">
        <v>5</v>
      </c>
      <c r="S8" s="5">
        <f t="shared" si="2"/>
        <v>12</v>
      </c>
      <c r="V8" s="5">
        <v>4</v>
      </c>
      <c r="W8" s="6">
        <v>3</v>
      </c>
      <c r="X8" s="6">
        <v>3</v>
      </c>
      <c r="Y8" s="6">
        <v>3</v>
      </c>
      <c r="Z8" s="5">
        <f t="shared" si="3"/>
        <v>9</v>
      </c>
    </row>
    <row r="9" spans="1:26" ht="15.75">
      <c r="A9" s="5">
        <v>5</v>
      </c>
      <c r="B9" s="6">
        <v>5</v>
      </c>
      <c r="C9" s="6">
        <v>5</v>
      </c>
      <c r="D9" s="6">
        <v>4</v>
      </c>
      <c r="E9" s="5">
        <f t="shared" si="0"/>
        <v>14</v>
      </c>
      <c r="H9" s="5">
        <v>5</v>
      </c>
      <c r="I9" s="6">
        <v>4</v>
      </c>
      <c r="J9" s="6">
        <v>5</v>
      </c>
      <c r="K9" s="6">
        <v>5</v>
      </c>
      <c r="L9" s="5">
        <f t="shared" si="1"/>
        <v>14</v>
      </c>
      <c r="O9" s="5">
        <v>5</v>
      </c>
      <c r="P9" s="6">
        <v>4</v>
      </c>
      <c r="Q9" s="6">
        <v>4</v>
      </c>
      <c r="R9" s="6">
        <v>3</v>
      </c>
      <c r="S9" s="5">
        <f t="shared" si="2"/>
        <v>11</v>
      </c>
      <c r="V9" s="5">
        <v>5</v>
      </c>
      <c r="W9" s="6">
        <v>2</v>
      </c>
      <c r="X9" s="6">
        <v>3</v>
      </c>
      <c r="Y9" s="6">
        <v>4</v>
      </c>
      <c r="Z9" s="5">
        <f t="shared" si="3"/>
        <v>9</v>
      </c>
    </row>
    <row r="10" spans="1:26" ht="15.75">
      <c r="A10" s="5">
        <v>6</v>
      </c>
      <c r="B10" s="6">
        <v>6</v>
      </c>
      <c r="C10" s="6">
        <v>4</v>
      </c>
      <c r="D10" s="6">
        <v>3</v>
      </c>
      <c r="E10" s="5">
        <f t="shared" si="0"/>
        <v>13</v>
      </c>
      <c r="H10" s="5">
        <v>6</v>
      </c>
      <c r="I10" s="6">
        <v>5</v>
      </c>
      <c r="J10" s="6">
        <v>6</v>
      </c>
      <c r="K10" s="6">
        <v>6</v>
      </c>
      <c r="L10" s="5">
        <f t="shared" si="1"/>
        <v>17</v>
      </c>
      <c r="O10" s="5">
        <v>6</v>
      </c>
      <c r="P10" s="6">
        <v>3</v>
      </c>
      <c r="Q10" s="6">
        <v>4</v>
      </c>
      <c r="R10" s="6">
        <v>3</v>
      </c>
      <c r="S10" s="5">
        <f t="shared" si="2"/>
        <v>10</v>
      </c>
      <c r="V10" s="5">
        <v>6</v>
      </c>
      <c r="W10" s="6">
        <v>4</v>
      </c>
      <c r="X10" s="6">
        <v>6</v>
      </c>
      <c r="Y10" s="6">
        <v>5</v>
      </c>
      <c r="Z10" s="5">
        <f t="shared" si="3"/>
        <v>15</v>
      </c>
    </row>
    <row r="11" spans="1:26" ht="15.75">
      <c r="A11" s="5">
        <v>7</v>
      </c>
      <c r="B11" s="6">
        <v>6</v>
      </c>
      <c r="C11" s="6">
        <v>5</v>
      </c>
      <c r="D11" s="6">
        <v>4</v>
      </c>
      <c r="E11" s="5">
        <f t="shared" si="0"/>
        <v>15</v>
      </c>
      <c r="H11" s="5">
        <v>7</v>
      </c>
      <c r="I11" s="6">
        <v>6</v>
      </c>
      <c r="J11" s="6">
        <v>6</v>
      </c>
      <c r="K11" s="6">
        <v>6</v>
      </c>
      <c r="L11" s="5">
        <f t="shared" si="1"/>
        <v>18</v>
      </c>
      <c r="O11" s="5">
        <v>7</v>
      </c>
      <c r="P11" s="6">
        <v>6</v>
      </c>
      <c r="Q11" s="6">
        <v>5</v>
      </c>
      <c r="R11" s="6">
        <v>6</v>
      </c>
      <c r="S11" s="5">
        <f t="shared" si="2"/>
        <v>17</v>
      </c>
      <c r="V11" s="5">
        <v>7</v>
      </c>
      <c r="W11" s="6">
        <v>5</v>
      </c>
      <c r="X11" s="6">
        <v>6</v>
      </c>
      <c r="Y11" s="6">
        <v>6</v>
      </c>
      <c r="Z11" s="5">
        <f t="shared" si="3"/>
        <v>17</v>
      </c>
    </row>
    <row r="12" spans="1:26" ht="15.75">
      <c r="A12" s="5">
        <v>8</v>
      </c>
      <c r="B12" s="6">
        <v>7</v>
      </c>
      <c r="C12" s="6">
        <v>6</v>
      </c>
      <c r="D12" s="6">
        <v>3</v>
      </c>
      <c r="E12" s="5">
        <f t="shared" si="0"/>
        <v>16</v>
      </c>
      <c r="H12" s="5">
        <v>8</v>
      </c>
      <c r="I12" s="6">
        <v>6</v>
      </c>
      <c r="J12" s="6">
        <v>6</v>
      </c>
      <c r="K12" s="6">
        <v>6</v>
      </c>
      <c r="L12" s="5">
        <f t="shared" si="1"/>
        <v>18</v>
      </c>
      <c r="O12" s="5">
        <v>8</v>
      </c>
      <c r="P12" s="6">
        <v>6</v>
      </c>
      <c r="Q12" s="6">
        <v>5</v>
      </c>
      <c r="R12" s="6">
        <v>6</v>
      </c>
      <c r="S12" s="5">
        <f t="shared" si="2"/>
        <v>17</v>
      </c>
      <c r="V12" s="5">
        <v>8</v>
      </c>
      <c r="W12" s="6">
        <v>5</v>
      </c>
      <c r="X12" s="6">
        <v>6</v>
      </c>
      <c r="Y12" s="6">
        <v>6</v>
      </c>
      <c r="Z12" s="5">
        <f t="shared" si="3"/>
        <v>17</v>
      </c>
    </row>
    <row r="13" spans="1:26" ht="15.75">
      <c r="A13" s="5">
        <v>9</v>
      </c>
      <c r="B13" s="6">
        <v>5</v>
      </c>
      <c r="C13" s="6">
        <v>4</v>
      </c>
      <c r="D13" s="6">
        <v>3</v>
      </c>
      <c r="E13" s="5">
        <f t="shared" si="0"/>
        <v>12</v>
      </c>
      <c r="H13" s="5">
        <v>9</v>
      </c>
      <c r="I13" s="6">
        <v>6</v>
      </c>
      <c r="J13" s="6">
        <v>6</v>
      </c>
      <c r="K13" s="6">
        <v>6</v>
      </c>
      <c r="L13" s="5">
        <f t="shared" si="1"/>
        <v>18</v>
      </c>
      <c r="O13" s="5">
        <v>9</v>
      </c>
      <c r="P13" s="6">
        <v>6</v>
      </c>
      <c r="Q13" s="6">
        <v>5</v>
      </c>
      <c r="R13" s="6">
        <v>5</v>
      </c>
      <c r="S13" s="5">
        <f t="shared" si="2"/>
        <v>16</v>
      </c>
      <c r="V13" s="5">
        <v>9</v>
      </c>
      <c r="W13" s="6">
        <v>4</v>
      </c>
      <c r="X13" s="6">
        <v>5</v>
      </c>
      <c r="Y13" s="6">
        <v>5</v>
      </c>
      <c r="Z13" s="5">
        <f t="shared" si="3"/>
        <v>14</v>
      </c>
    </row>
    <row r="14" spans="1:26" ht="15.75">
      <c r="A14" s="5">
        <v>10</v>
      </c>
      <c r="B14" s="6">
        <v>6</v>
      </c>
      <c r="C14" s="6">
        <v>4</v>
      </c>
      <c r="D14" s="6">
        <v>3</v>
      </c>
      <c r="E14" s="5">
        <f t="shared" si="0"/>
        <v>13</v>
      </c>
      <c r="H14" s="5">
        <v>10</v>
      </c>
      <c r="I14" s="6">
        <v>7</v>
      </c>
      <c r="J14" s="6">
        <v>7</v>
      </c>
      <c r="K14" s="6">
        <v>7</v>
      </c>
      <c r="L14" s="5">
        <f t="shared" si="1"/>
        <v>21</v>
      </c>
      <c r="O14" s="5">
        <v>10</v>
      </c>
      <c r="P14" s="6">
        <v>5</v>
      </c>
      <c r="Q14" s="6">
        <v>1</v>
      </c>
      <c r="R14" s="6">
        <v>4</v>
      </c>
      <c r="S14" s="5">
        <f t="shared" si="2"/>
        <v>10</v>
      </c>
      <c r="V14" s="5">
        <v>10</v>
      </c>
      <c r="W14" s="6">
        <v>4</v>
      </c>
      <c r="X14" s="6">
        <v>4</v>
      </c>
      <c r="Y14" s="6">
        <v>4</v>
      </c>
      <c r="Z14" s="5">
        <f t="shared" si="3"/>
        <v>12</v>
      </c>
    </row>
    <row r="15" spans="1:26" ht="15.75">
      <c r="A15" s="5">
        <v>11</v>
      </c>
      <c r="B15" s="6">
        <v>7</v>
      </c>
      <c r="C15" s="6">
        <v>5</v>
      </c>
      <c r="D15" s="6">
        <v>4</v>
      </c>
      <c r="E15" s="5">
        <f t="shared" si="0"/>
        <v>16</v>
      </c>
      <c r="H15" s="5">
        <v>11</v>
      </c>
      <c r="I15" s="6">
        <v>7</v>
      </c>
      <c r="J15" s="6">
        <v>3</v>
      </c>
      <c r="K15" s="6">
        <v>6</v>
      </c>
      <c r="L15" s="5">
        <f t="shared" si="1"/>
        <v>16</v>
      </c>
      <c r="O15" s="5">
        <v>11</v>
      </c>
      <c r="P15" s="6">
        <v>4</v>
      </c>
      <c r="Q15" s="6">
        <v>5</v>
      </c>
      <c r="R15" s="6">
        <v>4</v>
      </c>
      <c r="S15" s="5">
        <f t="shared" si="2"/>
        <v>13</v>
      </c>
      <c r="V15" s="5">
        <v>11</v>
      </c>
      <c r="W15" s="6">
        <v>3</v>
      </c>
      <c r="X15" s="6">
        <v>2</v>
      </c>
      <c r="Y15" s="6">
        <v>3</v>
      </c>
      <c r="Z15" s="5">
        <f t="shared" si="3"/>
        <v>8</v>
      </c>
    </row>
    <row r="16" spans="1:26" ht="15.75">
      <c r="A16" s="5">
        <v>12</v>
      </c>
      <c r="B16" s="6">
        <v>6</v>
      </c>
      <c r="C16" s="6">
        <v>5</v>
      </c>
      <c r="D16" s="6">
        <v>3</v>
      </c>
      <c r="E16" s="5">
        <f t="shared" si="0"/>
        <v>14</v>
      </c>
      <c r="H16" s="5">
        <v>12</v>
      </c>
      <c r="I16" s="6">
        <v>6</v>
      </c>
      <c r="J16" s="6">
        <v>5</v>
      </c>
      <c r="K16" s="6">
        <v>6</v>
      </c>
      <c r="L16" s="5">
        <f t="shared" si="1"/>
        <v>17</v>
      </c>
      <c r="O16" s="5">
        <v>12</v>
      </c>
      <c r="P16" s="6">
        <v>3</v>
      </c>
      <c r="Q16" s="6">
        <v>5</v>
      </c>
      <c r="R16" s="6">
        <v>4</v>
      </c>
      <c r="S16" s="5">
        <f t="shared" si="2"/>
        <v>12</v>
      </c>
      <c r="V16" s="5">
        <v>12</v>
      </c>
      <c r="W16" s="6">
        <v>5</v>
      </c>
      <c r="X16" s="6">
        <v>2</v>
      </c>
      <c r="Y16" s="6">
        <v>2</v>
      </c>
      <c r="Z16" s="5">
        <f t="shared" si="3"/>
        <v>9</v>
      </c>
    </row>
    <row r="17" spans="1:26" ht="15.75">
      <c r="A17" s="5">
        <v>13</v>
      </c>
      <c r="B17" s="6">
        <v>6</v>
      </c>
      <c r="C17" s="6">
        <v>5</v>
      </c>
      <c r="D17" s="6">
        <v>5</v>
      </c>
      <c r="E17" s="5">
        <f t="shared" si="0"/>
        <v>16</v>
      </c>
      <c r="H17" s="5">
        <v>13</v>
      </c>
      <c r="I17" s="6">
        <v>6</v>
      </c>
      <c r="J17" s="6">
        <v>6</v>
      </c>
      <c r="K17" s="6">
        <v>6</v>
      </c>
      <c r="L17" s="5">
        <f t="shared" si="1"/>
        <v>18</v>
      </c>
      <c r="O17" s="5">
        <v>13</v>
      </c>
      <c r="P17" s="6">
        <v>3</v>
      </c>
      <c r="Q17" s="6">
        <v>4</v>
      </c>
      <c r="R17" s="6">
        <v>2</v>
      </c>
      <c r="S17" s="5">
        <f t="shared" si="2"/>
        <v>9</v>
      </c>
      <c r="V17" s="5">
        <v>13</v>
      </c>
      <c r="W17" s="6">
        <v>3</v>
      </c>
      <c r="X17" s="6">
        <v>5</v>
      </c>
      <c r="Y17" s="6">
        <v>5</v>
      </c>
      <c r="Z17" s="5">
        <f t="shared" si="3"/>
        <v>13</v>
      </c>
    </row>
    <row r="18" spans="1:26" ht="15.75">
      <c r="A18" s="5">
        <v>14</v>
      </c>
      <c r="B18" s="6">
        <v>5</v>
      </c>
      <c r="C18" s="6">
        <v>4</v>
      </c>
      <c r="D18" s="6">
        <v>3</v>
      </c>
      <c r="E18" s="5">
        <f t="shared" si="0"/>
        <v>12</v>
      </c>
      <c r="H18" s="5">
        <v>14</v>
      </c>
      <c r="I18" s="6">
        <v>6</v>
      </c>
      <c r="J18" s="6">
        <v>6</v>
      </c>
      <c r="K18" s="6">
        <v>6</v>
      </c>
      <c r="L18" s="5">
        <f t="shared" si="1"/>
        <v>18</v>
      </c>
      <c r="O18" s="5">
        <v>14</v>
      </c>
      <c r="P18" s="6">
        <v>3</v>
      </c>
      <c r="Q18" s="6">
        <v>4</v>
      </c>
      <c r="R18" s="6">
        <v>5</v>
      </c>
      <c r="S18" s="5">
        <f t="shared" si="2"/>
        <v>12</v>
      </c>
      <c r="V18" s="5">
        <v>14</v>
      </c>
      <c r="W18" s="6">
        <v>4</v>
      </c>
      <c r="X18" s="6">
        <v>5</v>
      </c>
      <c r="Y18" s="6">
        <v>4</v>
      </c>
      <c r="Z18" s="5">
        <f t="shared" si="3"/>
        <v>13</v>
      </c>
    </row>
    <row r="19" spans="1:26" ht="15.75">
      <c r="A19" s="5">
        <v>15</v>
      </c>
      <c r="B19" s="6">
        <v>7</v>
      </c>
      <c r="C19" s="6">
        <v>6</v>
      </c>
      <c r="D19" s="6">
        <v>5</v>
      </c>
      <c r="E19" s="5">
        <f t="shared" si="0"/>
        <v>18</v>
      </c>
      <c r="H19" s="5">
        <v>15</v>
      </c>
      <c r="I19" s="6">
        <v>6</v>
      </c>
      <c r="J19" s="6">
        <v>6</v>
      </c>
      <c r="K19" s="6">
        <v>6</v>
      </c>
      <c r="L19" s="5">
        <f t="shared" si="1"/>
        <v>18</v>
      </c>
      <c r="O19" s="5">
        <v>15</v>
      </c>
      <c r="P19" s="6">
        <v>3</v>
      </c>
      <c r="Q19" s="6">
        <v>4</v>
      </c>
      <c r="R19" s="6">
        <v>5</v>
      </c>
      <c r="S19" s="5">
        <f t="shared" si="2"/>
        <v>12</v>
      </c>
      <c r="V19" s="5">
        <v>15</v>
      </c>
      <c r="W19" s="6">
        <v>4</v>
      </c>
      <c r="X19" s="6">
        <v>3</v>
      </c>
      <c r="Y19" s="6">
        <v>3</v>
      </c>
      <c r="Z19" s="5">
        <f t="shared" si="3"/>
        <v>10</v>
      </c>
    </row>
    <row r="20" spans="1:26" ht="15.75">
      <c r="A20" s="2">
        <v>16</v>
      </c>
      <c r="B20" s="10">
        <v>6</v>
      </c>
      <c r="C20" s="10">
        <v>5</v>
      </c>
      <c r="D20" s="10">
        <v>4</v>
      </c>
      <c r="E20" s="5">
        <f t="shared" si="0"/>
        <v>15</v>
      </c>
      <c r="H20" s="2">
        <v>16</v>
      </c>
      <c r="I20" s="10">
        <v>5</v>
      </c>
      <c r="J20" s="10">
        <v>4</v>
      </c>
      <c r="K20" s="10">
        <v>5</v>
      </c>
      <c r="L20" s="5">
        <f t="shared" si="1"/>
        <v>14</v>
      </c>
      <c r="O20" s="2">
        <v>16</v>
      </c>
      <c r="P20" s="10">
        <v>2</v>
      </c>
      <c r="Q20" s="10">
        <v>3</v>
      </c>
      <c r="R20" s="10">
        <v>3</v>
      </c>
      <c r="S20" s="5">
        <f t="shared" si="2"/>
        <v>8</v>
      </c>
      <c r="V20" s="2">
        <v>16</v>
      </c>
      <c r="W20" s="10">
        <v>4</v>
      </c>
      <c r="X20" s="10">
        <v>3</v>
      </c>
      <c r="Y20" s="10">
        <v>4</v>
      </c>
      <c r="Z20" s="5">
        <f t="shared" si="3"/>
        <v>11</v>
      </c>
    </row>
    <row r="21" spans="1:26" ht="15.75">
      <c r="A21" s="2">
        <v>17</v>
      </c>
      <c r="B21" s="10">
        <v>7</v>
      </c>
      <c r="C21" s="10">
        <v>3</v>
      </c>
      <c r="D21" s="10">
        <v>3</v>
      </c>
      <c r="E21" s="5">
        <f t="shared" si="0"/>
        <v>13</v>
      </c>
      <c r="H21" s="2">
        <v>17</v>
      </c>
      <c r="I21" s="10">
        <v>6</v>
      </c>
      <c r="J21" s="10">
        <v>6</v>
      </c>
      <c r="K21" s="10">
        <v>6</v>
      </c>
      <c r="L21" s="5">
        <f t="shared" si="1"/>
        <v>18</v>
      </c>
      <c r="O21" s="2">
        <v>17</v>
      </c>
      <c r="P21" s="10">
        <v>2</v>
      </c>
      <c r="Q21" s="10">
        <v>3</v>
      </c>
      <c r="R21" s="10">
        <v>4</v>
      </c>
      <c r="S21" s="5">
        <f t="shared" si="2"/>
        <v>9</v>
      </c>
      <c r="V21" s="2">
        <v>17</v>
      </c>
      <c r="W21" s="10">
        <v>6</v>
      </c>
      <c r="X21" s="10">
        <v>3</v>
      </c>
      <c r="Y21" s="10">
        <v>5</v>
      </c>
      <c r="Z21" s="5">
        <f t="shared" si="3"/>
        <v>14</v>
      </c>
    </row>
    <row r="22" spans="1:26" ht="15.75">
      <c r="A22" s="2">
        <v>18</v>
      </c>
      <c r="B22" s="10">
        <v>5</v>
      </c>
      <c r="C22" s="10">
        <v>4</v>
      </c>
      <c r="D22" s="10">
        <v>3</v>
      </c>
      <c r="E22" s="5">
        <f t="shared" si="0"/>
        <v>12</v>
      </c>
      <c r="H22" s="2">
        <v>18</v>
      </c>
      <c r="I22" s="10">
        <v>6</v>
      </c>
      <c r="J22" s="10">
        <v>6</v>
      </c>
      <c r="K22" s="10">
        <v>6</v>
      </c>
      <c r="L22" s="5">
        <f t="shared" si="1"/>
        <v>18</v>
      </c>
      <c r="O22" s="2">
        <v>18</v>
      </c>
      <c r="P22" s="10">
        <v>2</v>
      </c>
      <c r="Q22" s="10">
        <v>3</v>
      </c>
      <c r="R22" s="10">
        <v>5</v>
      </c>
      <c r="S22" s="5">
        <f t="shared" si="2"/>
        <v>10</v>
      </c>
      <c r="V22" s="2">
        <v>18</v>
      </c>
      <c r="W22" s="10">
        <v>6</v>
      </c>
      <c r="X22" s="10">
        <v>3</v>
      </c>
      <c r="Y22" s="10">
        <v>5</v>
      </c>
      <c r="Z22" s="5">
        <f t="shared" si="3"/>
        <v>14</v>
      </c>
    </row>
    <row r="23" spans="1:26" ht="15.75">
      <c r="A23" s="2">
        <v>19</v>
      </c>
      <c r="B23" s="10">
        <v>4</v>
      </c>
      <c r="C23" s="10">
        <v>3</v>
      </c>
      <c r="D23" s="10">
        <v>4</v>
      </c>
      <c r="E23" s="5">
        <f t="shared" si="0"/>
        <v>11</v>
      </c>
      <c r="H23" s="2">
        <v>19</v>
      </c>
      <c r="I23" s="10">
        <v>6</v>
      </c>
      <c r="J23" s="10">
        <v>6</v>
      </c>
      <c r="K23" s="10">
        <v>6</v>
      </c>
      <c r="L23" s="5">
        <f t="shared" si="1"/>
        <v>18</v>
      </c>
      <c r="O23" s="2">
        <v>19</v>
      </c>
      <c r="P23" s="10">
        <v>2</v>
      </c>
      <c r="Q23" s="10">
        <v>4</v>
      </c>
      <c r="R23" s="10">
        <v>5</v>
      </c>
      <c r="S23" s="5">
        <f t="shared" si="2"/>
        <v>11</v>
      </c>
      <c r="V23" s="2">
        <v>19</v>
      </c>
      <c r="W23" s="10">
        <v>5</v>
      </c>
      <c r="X23" s="10">
        <v>5</v>
      </c>
      <c r="Y23" s="10">
        <v>6</v>
      </c>
      <c r="Z23" s="5">
        <f t="shared" si="3"/>
        <v>16</v>
      </c>
    </row>
    <row r="24" spans="1:26" ht="15.75">
      <c r="A24" s="2">
        <v>20</v>
      </c>
      <c r="B24" s="10">
        <v>3</v>
      </c>
      <c r="C24" s="10">
        <v>4</v>
      </c>
      <c r="D24" s="10">
        <v>5</v>
      </c>
      <c r="E24" s="5">
        <f t="shared" si="0"/>
        <v>12</v>
      </c>
      <c r="H24" s="2">
        <v>20</v>
      </c>
      <c r="I24" s="10">
        <v>6</v>
      </c>
      <c r="J24" s="10">
        <v>6</v>
      </c>
      <c r="K24" s="10">
        <v>6</v>
      </c>
      <c r="L24" s="5">
        <f t="shared" si="1"/>
        <v>18</v>
      </c>
      <c r="O24" s="2">
        <v>20</v>
      </c>
      <c r="P24" s="10">
        <v>3</v>
      </c>
      <c r="Q24" s="10">
        <v>3</v>
      </c>
      <c r="R24" s="10">
        <v>4</v>
      </c>
      <c r="S24" s="5">
        <f t="shared" si="2"/>
        <v>10</v>
      </c>
      <c r="V24" s="2">
        <v>20</v>
      </c>
      <c r="W24" s="10">
        <v>3</v>
      </c>
      <c r="X24" s="10">
        <v>3</v>
      </c>
      <c r="Y24" s="10">
        <v>3</v>
      </c>
      <c r="Z24" s="5">
        <f t="shared" si="3"/>
        <v>9</v>
      </c>
    </row>
    <row r="25" spans="1:26" ht="15.75">
      <c r="A25" s="12" t="s">
        <v>3</v>
      </c>
      <c r="B25" s="7">
        <f>SUM(B5:B24)</f>
        <v>112</v>
      </c>
      <c r="C25" s="7">
        <f>SUM(C5:C24)</f>
        <v>89</v>
      </c>
      <c r="D25" s="7">
        <f>SUM(D5:D24)</f>
        <v>72</v>
      </c>
      <c r="E25" s="7">
        <f>SUM(E5:E24)</f>
        <v>273</v>
      </c>
      <c r="H25" s="12" t="s">
        <v>3</v>
      </c>
      <c r="I25" s="7">
        <f>SUM(I5:I24)</f>
        <v>114</v>
      </c>
      <c r="J25" s="7">
        <f>SUM(J5:J24)</f>
        <v>113</v>
      </c>
      <c r="K25" s="7">
        <f>SUM(K5:K24)</f>
        <v>115</v>
      </c>
      <c r="L25" s="7">
        <f>SUM(L5:L24)</f>
        <v>342</v>
      </c>
      <c r="O25" s="12" t="s">
        <v>3</v>
      </c>
      <c r="P25" s="7">
        <f>SUM(P5:P24)</f>
        <v>70</v>
      </c>
      <c r="Q25" s="7">
        <f>SUM(Q5:Q24)</f>
        <v>78</v>
      </c>
      <c r="R25" s="7">
        <f>SUM(R5:R24)</f>
        <v>87</v>
      </c>
      <c r="S25" s="7">
        <f>SUM(S5:S24)</f>
        <v>235</v>
      </c>
      <c r="V25" s="12" t="s">
        <v>3</v>
      </c>
      <c r="W25" s="7">
        <f>SUM(W5:W24)</f>
        <v>78</v>
      </c>
      <c r="X25" s="7">
        <f>SUM(X5:X24)</f>
        <v>76</v>
      </c>
      <c r="Y25" s="7">
        <f>SUM(Y5:Y24)</f>
        <v>83</v>
      </c>
      <c r="Z25" s="7">
        <f>SUM(Z5:Z24)</f>
        <v>237</v>
      </c>
    </row>
    <row r="26" spans="1:26" ht="15" customHeight="1">
      <c r="A26" s="12" t="s">
        <v>4</v>
      </c>
      <c r="B26" s="34">
        <f>AVERAGE(B5:B24)</f>
        <v>5.6</v>
      </c>
      <c r="C26" s="34">
        <f>AVERAGE(C5:C24)</f>
        <v>4.45</v>
      </c>
      <c r="D26" s="34">
        <f>AVERAGE(D5:D24)</f>
        <v>3.6</v>
      </c>
      <c r="E26" s="34">
        <f>AVERAGE(E5:E24)</f>
        <v>13.65</v>
      </c>
      <c r="H26" s="12" t="s">
        <v>4</v>
      </c>
      <c r="I26" s="34">
        <f>AVERAGE(I5:I24)</f>
        <v>5.7</v>
      </c>
      <c r="J26" s="34">
        <f>AVERAGE(J5:J24)</f>
        <v>5.65</v>
      </c>
      <c r="K26" s="34">
        <f>AVERAGE(K5:K24)</f>
        <v>5.75</v>
      </c>
      <c r="L26" s="34">
        <f>AVERAGE(L5:L24)</f>
        <v>17.100000000000001</v>
      </c>
      <c r="O26" s="12" t="s">
        <v>4</v>
      </c>
      <c r="P26" s="34">
        <f>AVERAGE(P5:P24)</f>
        <v>3.5</v>
      </c>
      <c r="Q26" s="34">
        <f>AVERAGE(Q5:Q24)</f>
        <v>3.9</v>
      </c>
      <c r="R26" s="34">
        <f>AVERAGE(R5:R24)</f>
        <v>4.3499999999999996</v>
      </c>
      <c r="S26" s="34">
        <f>AVERAGE(S5:S24)</f>
        <v>11.75</v>
      </c>
      <c r="V26" s="12" t="s">
        <v>4</v>
      </c>
      <c r="W26" s="34">
        <f>AVERAGE(W5:W24)</f>
        <v>3.9</v>
      </c>
      <c r="X26" s="34">
        <f>AVERAGE(X5:X24)</f>
        <v>3.8</v>
      </c>
      <c r="Y26" s="34">
        <f>AVERAGE(Y5:Y24)</f>
        <v>4.1500000000000004</v>
      </c>
      <c r="Z26" s="34">
        <f>AVERAGE(Z5:Z24)</f>
        <v>11.85</v>
      </c>
    </row>
    <row r="27" spans="1:26">
      <c r="H27" s="1"/>
      <c r="I27" s="1"/>
      <c r="J27" s="1"/>
      <c r="K27" s="1"/>
      <c r="L27" s="1"/>
      <c r="O27" s="1"/>
      <c r="P27" s="1"/>
      <c r="Q27" s="1"/>
      <c r="R27" s="1"/>
      <c r="S27" s="1"/>
      <c r="V27" s="1"/>
      <c r="W27" s="1"/>
      <c r="X27" s="1"/>
      <c r="Y27" s="1"/>
      <c r="Z27" s="1"/>
    </row>
    <row r="28" spans="1:26">
      <c r="H28" s="1"/>
      <c r="I28" s="1"/>
      <c r="J28" s="1"/>
      <c r="K28" s="1"/>
      <c r="L28" s="1"/>
      <c r="O28" s="1"/>
      <c r="P28" s="1"/>
      <c r="Q28" s="1"/>
      <c r="R28" s="1"/>
      <c r="S28" s="1"/>
      <c r="V28" s="1"/>
      <c r="W28" s="1"/>
      <c r="X28" s="1"/>
      <c r="Y28" s="1"/>
      <c r="Z28" s="1"/>
    </row>
    <row r="29" spans="1:26">
      <c r="A29" t="s">
        <v>5</v>
      </c>
      <c r="H29" s="1" t="s">
        <v>5</v>
      </c>
      <c r="I29" s="1"/>
      <c r="J29" s="1"/>
      <c r="K29" s="1"/>
      <c r="L29" s="1"/>
      <c r="O29" s="1" t="s">
        <v>5</v>
      </c>
      <c r="P29" s="1"/>
      <c r="Q29" s="1"/>
      <c r="R29" s="1"/>
      <c r="S29" s="1"/>
      <c r="V29" s="1" t="s">
        <v>5</v>
      </c>
      <c r="W29" s="1"/>
      <c r="X29" s="1"/>
      <c r="Y29" s="1"/>
      <c r="Z29" s="1"/>
    </row>
    <row r="30" spans="1:26" ht="13.5" customHeight="1">
      <c r="A30" s="59" t="s">
        <v>0</v>
      </c>
      <c r="B30" s="61" t="s">
        <v>1</v>
      </c>
      <c r="C30" s="62"/>
      <c r="D30" s="63"/>
      <c r="E30" s="8" t="s">
        <v>2</v>
      </c>
      <c r="H30" s="59" t="s">
        <v>0</v>
      </c>
      <c r="I30" s="61" t="s">
        <v>1</v>
      </c>
      <c r="J30" s="62"/>
      <c r="K30" s="63"/>
      <c r="L30" s="8" t="s">
        <v>2</v>
      </c>
      <c r="O30" s="59" t="s">
        <v>0</v>
      </c>
      <c r="P30" s="61" t="s">
        <v>1</v>
      </c>
      <c r="Q30" s="62"/>
      <c r="R30" s="63"/>
      <c r="S30" s="8" t="s">
        <v>2</v>
      </c>
      <c r="V30" s="59" t="s">
        <v>0</v>
      </c>
      <c r="W30" s="61" t="s">
        <v>1</v>
      </c>
      <c r="X30" s="62"/>
      <c r="Y30" s="63"/>
      <c r="Z30" s="8" t="s">
        <v>2</v>
      </c>
    </row>
    <row r="31" spans="1:26" ht="15.75">
      <c r="A31" s="60"/>
      <c r="B31" s="3">
        <v>110</v>
      </c>
      <c r="C31" s="3">
        <v>220</v>
      </c>
      <c r="D31" s="3">
        <v>330</v>
      </c>
      <c r="E31" s="9"/>
      <c r="H31" s="60"/>
      <c r="I31" s="4">
        <v>110</v>
      </c>
      <c r="J31" s="4">
        <v>220</v>
      </c>
      <c r="K31" s="4">
        <v>330</v>
      </c>
      <c r="L31" s="9"/>
      <c r="O31" s="60"/>
      <c r="P31" s="4">
        <v>110</v>
      </c>
      <c r="Q31" s="4">
        <v>220</v>
      </c>
      <c r="R31" s="4">
        <v>330</v>
      </c>
      <c r="S31" s="9"/>
      <c r="V31" s="60"/>
      <c r="W31" s="4">
        <v>110</v>
      </c>
      <c r="X31" s="4">
        <v>220</v>
      </c>
      <c r="Y31" s="4">
        <v>330</v>
      </c>
      <c r="Z31" s="9"/>
    </row>
    <row r="32" spans="1:26" ht="15.75">
      <c r="A32" s="5">
        <v>1</v>
      </c>
      <c r="B32" s="35">
        <f t="shared" ref="B32:D51" si="4">SQRT(B5+0.5)</f>
        <v>2.3452078799117149</v>
      </c>
      <c r="C32" s="35">
        <f t="shared" si="4"/>
        <v>2.1213203435596424</v>
      </c>
      <c r="D32" s="35">
        <f t="shared" si="4"/>
        <v>2.3452078799117149</v>
      </c>
      <c r="E32" s="35">
        <f>SUM(B32:D32)</f>
        <v>6.8117361033830726</v>
      </c>
      <c r="H32" s="5">
        <v>1</v>
      </c>
      <c r="I32" s="35">
        <f t="shared" ref="I32:K47" si="5">SQRT(I5+0.5)</f>
        <v>2.5495097567963922</v>
      </c>
      <c r="J32" s="35">
        <f t="shared" si="5"/>
        <v>2.5495097567963922</v>
      </c>
      <c r="K32" s="35">
        <f t="shared" si="5"/>
        <v>2.3452078799117149</v>
      </c>
      <c r="L32" s="35">
        <f>SUM(I32:K32)</f>
        <v>7.4442273935044998</v>
      </c>
      <c r="O32" s="5">
        <v>1</v>
      </c>
      <c r="P32" s="35">
        <f t="shared" ref="P32:R47" si="6">SQRT(P5+0.5)</f>
        <v>1.5811388300841898</v>
      </c>
      <c r="Q32" s="35">
        <f t="shared" si="6"/>
        <v>1.8708286933869707</v>
      </c>
      <c r="R32" s="35">
        <f t="shared" si="6"/>
        <v>2.1213203435596424</v>
      </c>
      <c r="S32" s="35">
        <f>SUM(P32:R32)</f>
        <v>5.5732878670308033</v>
      </c>
      <c r="V32" s="5">
        <v>1</v>
      </c>
      <c r="W32" s="35">
        <f t="shared" ref="W32:Y47" si="7">SQRT(W5+0.5)</f>
        <v>1.8708286933869707</v>
      </c>
      <c r="X32" s="35">
        <f t="shared" si="7"/>
        <v>1.8708286933869707</v>
      </c>
      <c r="Y32" s="35">
        <f t="shared" si="7"/>
        <v>1.8708286933869707</v>
      </c>
      <c r="Z32" s="35">
        <f>SUM(W32:Y32)</f>
        <v>5.6124860801609122</v>
      </c>
    </row>
    <row r="33" spans="1:27" ht="15.75">
      <c r="A33" s="5">
        <v>2</v>
      </c>
      <c r="B33" s="35">
        <f t="shared" si="4"/>
        <v>2.3452078799117149</v>
      </c>
      <c r="C33" s="35">
        <f t="shared" si="4"/>
        <v>2.1213203435596424</v>
      </c>
      <c r="D33" s="35">
        <f t="shared" si="4"/>
        <v>2.1213203435596424</v>
      </c>
      <c r="E33" s="35">
        <f t="shared" ref="E33:E53" si="8">SUM(B33:D33)</f>
        <v>6.5878485670309992</v>
      </c>
      <c r="H33" s="5">
        <v>2</v>
      </c>
      <c r="I33" s="35">
        <f t="shared" si="5"/>
        <v>2.1213203435596424</v>
      </c>
      <c r="J33" s="35">
        <f t="shared" si="5"/>
        <v>2.3452078799117149</v>
      </c>
      <c r="K33" s="35">
        <f t="shared" si="5"/>
        <v>2.3452078799117149</v>
      </c>
      <c r="L33" s="35">
        <f t="shared" ref="L33:L53" si="9">SUM(I33:K33)</f>
        <v>6.8117361033830726</v>
      </c>
      <c r="O33" s="5">
        <v>2</v>
      </c>
      <c r="P33" s="35">
        <f t="shared" si="6"/>
        <v>2.1213203435596424</v>
      </c>
      <c r="Q33" s="35">
        <f t="shared" si="6"/>
        <v>2.3452078799117149</v>
      </c>
      <c r="R33" s="35">
        <f t="shared" si="6"/>
        <v>2.3452078799117149</v>
      </c>
      <c r="S33" s="35">
        <f t="shared" ref="S33:S53" si="10">SUM(P33:R33)</f>
        <v>6.8117361033830726</v>
      </c>
      <c r="V33" s="5">
        <v>2</v>
      </c>
      <c r="W33" s="35">
        <f t="shared" si="7"/>
        <v>1.5811388300841898</v>
      </c>
      <c r="X33" s="35">
        <f t="shared" si="7"/>
        <v>1.8708286933869707</v>
      </c>
      <c r="Y33" s="35">
        <f t="shared" si="7"/>
        <v>2.1213203435596424</v>
      </c>
      <c r="Z33" s="35">
        <f t="shared" ref="Z33:Z53" si="11">SUM(W33:Y33)</f>
        <v>5.5732878670308033</v>
      </c>
    </row>
    <row r="34" spans="1:27" ht="15.75">
      <c r="A34" s="5">
        <v>3</v>
      </c>
      <c r="B34" s="35">
        <f t="shared" si="4"/>
        <v>2.5495097567963922</v>
      </c>
      <c r="C34" s="35">
        <f t="shared" si="4"/>
        <v>2.1213203435596424</v>
      </c>
      <c r="D34" s="35">
        <f t="shared" si="4"/>
        <v>1.5811388300841898</v>
      </c>
      <c r="E34" s="35">
        <f t="shared" si="8"/>
        <v>6.2519689304402251</v>
      </c>
      <c r="H34" s="5">
        <v>3</v>
      </c>
      <c r="I34" s="35">
        <f t="shared" si="5"/>
        <v>2.3452078799117149</v>
      </c>
      <c r="J34" s="35">
        <f t="shared" si="5"/>
        <v>2.5495097567963922</v>
      </c>
      <c r="K34" s="35">
        <f t="shared" si="5"/>
        <v>2.3452078799117149</v>
      </c>
      <c r="L34" s="35">
        <f t="shared" si="9"/>
        <v>7.239925516619822</v>
      </c>
      <c r="O34" s="5">
        <v>3</v>
      </c>
      <c r="P34" s="35">
        <f t="shared" si="6"/>
        <v>2.1213203435596424</v>
      </c>
      <c r="Q34" s="35">
        <f t="shared" si="6"/>
        <v>2.1213203435596424</v>
      </c>
      <c r="R34" s="35">
        <f t="shared" si="6"/>
        <v>2.3452078799117149</v>
      </c>
      <c r="S34" s="35">
        <f t="shared" si="10"/>
        <v>6.5878485670309992</v>
      </c>
      <c r="V34" s="5">
        <v>3</v>
      </c>
      <c r="W34" s="35">
        <f t="shared" si="7"/>
        <v>1.8708286933869707</v>
      </c>
      <c r="X34" s="35">
        <f t="shared" si="7"/>
        <v>1.8708286933869707</v>
      </c>
      <c r="Y34" s="35">
        <f t="shared" si="7"/>
        <v>1.8708286933869707</v>
      </c>
      <c r="Z34" s="35">
        <f t="shared" si="11"/>
        <v>5.6124860801609122</v>
      </c>
    </row>
    <row r="35" spans="1:27" ht="15.75">
      <c r="A35" s="5">
        <v>4</v>
      </c>
      <c r="B35" s="35">
        <f t="shared" si="4"/>
        <v>2.3452078799117149</v>
      </c>
      <c r="C35" s="35">
        <f t="shared" si="4"/>
        <v>2.3452078799117149</v>
      </c>
      <c r="D35" s="35">
        <f t="shared" si="4"/>
        <v>1.5811388300841898</v>
      </c>
      <c r="E35" s="35">
        <f t="shared" si="8"/>
        <v>6.2715545899076197</v>
      </c>
      <c r="H35" s="5">
        <v>4</v>
      </c>
      <c r="I35" s="35">
        <f t="shared" si="5"/>
        <v>2.3452078799117149</v>
      </c>
      <c r="J35" s="35">
        <f t="shared" si="5"/>
        <v>2.5495097567963922</v>
      </c>
      <c r="K35" s="35">
        <f t="shared" si="5"/>
        <v>2.3452078799117149</v>
      </c>
      <c r="L35" s="35">
        <f t="shared" si="9"/>
        <v>7.239925516619822</v>
      </c>
      <c r="O35" s="5">
        <v>4</v>
      </c>
      <c r="P35" s="35">
        <f t="shared" si="6"/>
        <v>1.8708286933869707</v>
      </c>
      <c r="Q35" s="35">
        <f t="shared" si="6"/>
        <v>2.1213203435596424</v>
      </c>
      <c r="R35" s="35">
        <f t="shared" si="6"/>
        <v>2.3452078799117149</v>
      </c>
      <c r="S35" s="35">
        <f t="shared" si="10"/>
        <v>6.3373569168583277</v>
      </c>
      <c r="V35" s="5">
        <v>4</v>
      </c>
      <c r="W35" s="35">
        <f t="shared" si="7"/>
        <v>1.8708286933869707</v>
      </c>
      <c r="X35" s="35">
        <f t="shared" si="7"/>
        <v>1.8708286933869707</v>
      </c>
      <c r="Y35" s="35">
        <f t="shared" si="7"/>
        <v>1.8708286933869707</v>
      </c>
      <c r="Z35" s="35">
        <f t="shared" si="11"/>
        <v>5.6124860801609122</v>
      </c>
    </row>
    <row r="36" spans="1:27" ht="15.75">
      <c r="A36" s="5">
        <v>5</v>
      </c>
      <c r="B36" s="35">
        <f t="shared" si="4"/>
        <v>2.3452078799117149</v>
      </c>
      <c r="C36" s="35">
        <f t="shared" si="4"/>
        <v>2.3452078799117149</v>
      </c>
      <c r="D36" s="35">
        <f t="shared" si="4"/>
        <v>2.1213203435596424</v>
      </c>
      <c r="E36" s="35">
        <f t="shared" si="8"/>
        <v>6.8117361033830726</v>
      </c>
      <c r="H36" s="5">
        <v>5</v>
      </c>
      <c r="I36" s="35">
        <f t="shared" si="5"/>
        <v>2.1213203435596424</v>
      </c>
      <c r="J36" s="35">
        <f t="shared" si="5"/>
        <v>2.3452078799117149</v>
      </c>
      <c r="K36" s="35">
        <f t="shared" si="5"/>
        <v>2.3452078799117149</v>
      </c>
      <c r="L36" s="35">
        <f t="shared" si="9"/>
        <v>6.8117361033830726</v>
      </c>
      <c r="O36" s="5">
        <v>5</v>
      </c>
      <c r="P36" s="35">
        <f t="shared" si="6"/>
        <v>2.1213203435596424</v>
      </c>
      <c r="Q36" s="35">
        <f t="shared" si="6"/>
        <v>2.1213203435596424</v>
      </c>
      <c r="R36" s="35">
        <f t="shared" si="6"/>
        <v>1.8708286933869707</v>
      </c>
      <c r="S36" s="35">
        <f t="shared" si="10"/>
        <v>6.1134693805062552</v>
      </c>
      <c r="V36" s="5">
        <v>5</v>
      </c>
      <c r="W36" s="35">
        <f t="shared" si="7"/>
        <v>1.5811388300841898</v>
      </c>
      <c r="X36" s="35">
        <f t="shared" si="7"/>
        <v>1.8708286933869707</v>
      </c>
      <c r="Y36" s="35">
        <f t="shared" si="7"/>
        <v>2.1213203435596424</v>
      </c>
      <c r="Z36" s="35">
        <f t="shared" si="11"/>
        <v>5.5732878670308033</v>
      </c>
    </row>
    <row r="37" spans="1:27" ht="15.75">
      <c r="A37" s="5">
        <v>6</v>
      </c>
      <c r="B37" s="35">
        <f t="shared" si="4"/>
        <v>2.5495097567963922</v>
      </c>
      <c r="C37" s="35">
        <f t="shared" si="4"/>
        <v>2.1213203435596424</v>
      </c>
      <c r="D37" s="35">
        <f t="shared" si="4"/>
        <v>1.8708286933869707</v>
      </c>
      <c r="E37" s="35">
        <f t="shared" si="8"/>
        <v>6.5416587937430055</v>
      </c>
      <c r="H37" s="5">
        <v>6</v>
      </c>
      <c r="I37" s="35">
        <f t="shared" si="5"/>
        <v>2.3452078799117149</v>
      </c>
      <c r="J37" s="35">
        <f t="shared" si="5"/>
        <v>2.5495097567963922</v>
      </c>
      <c r="K37" s="35">
        <f t="shared" si="5"/>
        <v>2.5495097567963922</v>
      </c>
      <c r="L37" s="35">
        <f t="shared" si="9"/>
        <v>7.4442273935044989</v>
      </c>
      <c r="O37" s="5">
        <v>6</v>
      </c>
      <c r="P37" s="35">
        <f t="shared" si="6"/>
        <v>1.8708286933869707</v>
      </c>
      <c r="Q37" s="35">
        <f t="shared" si="6"/>
        <v>2.1213203435596424</v>
      </c>
      <c r="R37" s="35">
        <f t="shared" si="6"/>
        <v>1.8708286933869707</v>
      </c>
      <c r="S37" s="35">
        <f t="shared" si="10"/>
        <v>5.8629777303335837</v>
      </c>
      <c r="V37" s="5">
        <v>6</v>
      </c>
      <c r="W37" s="35">
        <f t="shared" si="7"/>
        <v>2.1213203435596424</v>
      </c>
      <c r="X37" s="35">
        <f t="shared" si="7"/>
        <v>2.5495097567963922</v>
      </c>
      <c r="Y37" s="35">
        <f t="shared" si="7"/>
        <v>2.3452078799117149</v>
      </c>
      <c r="Z37" s="35">
        <f t="shared" si="11"/>
        <v>7.0160379802677504</v>
      </c>
      <c r="AA37" s="37"/>
    </row>
    <row r="38" spans="1:27" ht="15.75">
      <c r="A38" s="5">
        <v>7</v>
      </c>
      <c r="B38" s="35">
        <f t="shared" si="4"/>
        <v>2.5495097567963922</v>
      </c>
      <c r="C38" s="35">
        <f t="shared" si="4"/>
        <v>2.3452078799117149</v>
      </c>
      <c r="D38" s="35">
        <f t="shared" si="4"/>
        <v>2.1213203435596424</v>
      </c>
      <c r="E38" s="35">
        <f t="shared" si="8"/>
        <v>7.0160379802677486</v>
      </c>
      <c r="H38" s="5">
        <v>7</v>
      </c>
      <c r="I38" s="35">
        <f t="shared" si="5"/>
        <v>2.5495097567963922</v>
      </c>
      <c r="J38" s="35">
        <f t="shared" si="5"/>
        <v>2.5495097567963922</v>
      </c>
      <c r="K38" s="35">
        <f t="shared" si="5"/>
        <v>2.5495097567963922</v>
      </c>
      <c r="L38" s="35">
        <f t="shared" si="9"/>
        <v>7.6485292703891767</v>
      </c>
      <c r="O38" s="5">
        <v>7</v>
      </c>
      <c r="P38" s="35">
        <f t="shared" si="6"/>
        <v>2.5495097567963922</v>
      </c>
      <c r="Q38" s="35">
        <f t="shared" si="6"/>
        <v>2.3452078799117149</v>
      </c>
      <c r="R38" s="35">
        <f t="shared" si="6"/>
        <v>2.5495097567963922</v>
      </c>
      <c r="S38" s="35">
        <f t="shared" si="10"/>
        <v>7.4442273935044989</v>
      </c>
      <c r="V38" s="5">
        <v>7</v>
      </c>
      <c r="W38" s="35">
        <f t="shared" si="7"/>
        <v>2.3452078799117149</v>
      </c>
      <c r="X38" s="35">
        <f t="shared" si="7"/>
        <v>2.5495097567963922</v>
      </c>
      <c r="Y38" s="35">
        <f t="shared" si="7"/>
        <v>2.5495097567963922</v>
      </c>
      <c r="Z38" s="35">
        <f t="shared" si="11"/>
        <v>7.4442273935044989</v>
      </c>
    </row>
    <row r="39" spans="1:27" ht="15.75">
      <c r="A39" s="5">
        <v>8</v>
      </c>
      <c r="B39" s="35">
        <f t="shared" si="4"/>
        <v>2.7386127875258306</v>
      </c>
      <c r="C39" s="35">
        <f t="shared" si="4"/>
        <v>2.5495097567963922</v>
      </c>
      <c r="D39" s="35">
        <f t="shared" si="4"/>
        <v>1.8708286933869707</v>
      </c>
      <c r="E39" s="35">
        <f t="shared" si="8"/>
        <v>7.1589512377091928</v>
      </c>
      <c r="H39" s="5">
        <v>8</v>
      </c>
      <c r="I39" s="35">
        <f t="shared" si="5"/>
        <v>2.5495097567963922</v>
      </c>
      <c r="J39" s="35">
        <f t="shared" si="5"/>
        <v>2.5495097567963922</v>
      </c>
      <c r="K39" s="35">
        <f t="shared" si="5"/>
        <v>2.5495097567963922</v>
      </c>
      <c r="L39" s="35">
        <f t="shared" si="9"/>
        <v>7.6485292703891767</v>
      </c>
      <c r="O39" s="5">
        <v>8</v>
      </c>
      <c r="P39" s="35">
        <f t="shared" si="6"/>
        <v>2.5495097567963922</v>
      </c>
      <c r="Q39" s="35">
        <f t="shared" si="6"/>
        <v>2.3452078799117149</v>
      </c>
      <c r="R39" s="35">
        <f t="shared" si="6"/>
        <v>2.5495097567963922</v>
      </c>
      <c r="S39" s="35">
        <f t="shared" si="10"/>
        <v>7.4442273935044989</v>
      </c>
      <c r="V39" s="5">
        <v>8</v>
      </c>
      <c r="W39" s="35">
        <f t="shared" si="7"/>
        <v>2.3452078799117149</v>
      </c>
      <c r="X39" s="35">
        <f t="shared" si="7"/>
        <v>2.5495097567963922</v>
      </c>
      <c r="Y39" s="35">
        <f t="shared" si="7"/>
        <v>2.5495097567963922</v>
      </c>
      <c r="Z39" s="35">
        <f t="shared" si="11"/>
        <v>7.4442273935044989</v>
      </c>
    </row>
    <row r="40" spans="1:27" ht="15.75">
      <c r="A40" s="5">
        <v>9</v>
      </c>
      <c r="B40" s="35">
        <f t="shared" si="4"/>
        <v>2.3452078799117149</v>
      </c>
      <c r="C40" s="35">
        <f t="shared" si="4"/>
        <v>2.1213203435596424</v>
      </c>
      <c r="D40" s="35">
        <f t="shared" si="4"/>
        <v>1.8708286933869707</v>
      </c>
      <c r="E40" s="35">
        <f t="shared" si="8"/>
        <v>6.3373569168583277</v>
      </c>
      <c r="H40" s="5">
        <v>9</v>
      </c>
      <c r="I40" s="35">
        <f t="shared" si="5"/>
        <v>2.5495097567963922</v>
      </c>
      <c r="J40" s="35">
        <f t="shared" si="5"/>
        <v>2.5495097567963922</v>
      </c>
      <c r="K40" s="35">
        <f t="shared" si="5"/>
        <v>2.5495097567963922</v>
      </c>
      <c r="L40" s="35">
        <f t="shared" si="9"/>
        <v>7.6485292703891767</v>
      </c>
      <c r="O40" s="5">
        <v>9</v>
      </c>
      <c r="P40" s="35">
        <f t="shared" si="6"/>
        <v>2.5495097567963922</v>
      </c>
      <c r="Q40" s="35">
        <f t="shared" si="6"/>
        <v>2.3452078799117149</v>
      </c>
      <c r="R40" s="35">
        <f t="shared" si="6"/>
        <v>2.3452078799117149</v>
      </c>
      <c r="S40" s="35">
        <f t="shared" si="10"/>
        <v>7.239925516619822</v>
      </c>
      <c r="V40" s="5">
        <v>9</v>
      </c>
      <c r="W40" s="35">
        <f t="shared" si="7"/>
        <v>2.1213203435596424</v>
      </c>
      <c r="X40" s="35">
        <f t="shared" si="7"/>
        <v>2.3452078799117149</v>
      </c>
      <c r="Y40" s="35">
        <f t="shared" si="7"/>
        <v>2.3452078799117149</v>
      </c>
      <c r="Z40" s="35">
        <f t="shared" si="11"/>
        <v>6.8117361033830726</v>
      </c>
    </row>
    <row r="41" spans="1:27" ht="15.75">
      <c r="A41" s="5">
        <v>10</v>
      </c>
      <c r="B41" s="35">
        <f t="shared" si="4"/>
        <v>2.5495097567963922</v>
      </c>
      <c r="C41" s="35">
        <f t="shared" si="4"/>
        <v>2.1213203435596424</v>
      </c>
      <c r="D41" s="35">
        <f t="shared" si="4"/>
        <v>1.8708286933869707</v>
      </c>
      <c r="E41" s="35">
        <f t="shared" si="8"/>
        <v>6.5416587937430055</v>
      </c>
      <c r="H41" s="5">
        <v>10</v>
      </c>
      <c r="I41" s="35">
        <f t="shared" si="5"/>
        <v>2.7386127875258306</v>
      </c>
      <c r="J41" s="35">
        <f t="shared" si="5"/>
        <v>2.7386127875258306</v>
      </c>
      <c r="K41" s="35">
        <f t="shared" si="5"/>
        <v>2.7386127875258306</v>
      </c>
      <c r="L41" s="35">
        <f t="shared" si="9"/>
        <v>8.2158383625774913</v>
      </c>
      <c r="O41" s="5">
        <v>10</v>
      </c>
      <c r="P41" s="35">
        <f t="shared" si="6"/>
        <v>2.3452078799117149</v>
      </c>
      <c r="Q41" s="35">
        <f t="shared" si="6"/>
        <v>1.2247448713915889</v>
      </c>
      <c r="R41" s="35">
        <f t="shared" si="6"/>
        <v>2.1213203435596424</v>
      </c>
      <c r="S41" s="35">
        <f t="shared" si="10"/>
        <v>5.6912730948629466</v>
      </c>
      <c r="V41" s="5">
        <v>10</v>
      </c>
      <c r="W41" s="35">
        <f t="shared" si="7"/>
        <v>2.1213203435596424</v>
      </c>
      <c r="X41" s="35">
        <f t="shared" si="7"/>
        <v>2.1213203435596424</v>
      </c>
      <c r="Y41" s="35">
        <f t="shared" si="7"/>
        <v>2.1213203435596424</v>
      </c>
      <c r="Z41" s="35">
        <f t="shared" si="11"/>
        <v>6.3639610306789276</v>
      </c>
    </row>
    <row r="42" spans="1:27" ht="15.75">
      <c r="A42" s="5">
        <v>11</v>
      </c>
      <c r="B42" s="35">
        <f t="shared" si="4"/>
        <v>2.7386127875258306</v>
      </c>
      <c r="C42" s="35">
        <f t="shared" si="4"/>
        <v>2.3452078799117149</v>
      </c>
      <c r="D42" s="35">
        <f t="shared" si="4"/>
        <v>2.1213203435596424</v>
      </c>
      <c r="E42" s="35">
        <f t="shared" si="8"/>
        <v>7.2051410109971883</v>
      </c>
      <c r="H42" s="5">
        <v>11</v>
      </c>
      <c r="I42" s="35">
        <f t="shared" si="5"/>
        <v>2.7386127875258306</v>
      </c>
      <c r="J42" s="35">
        <f t="shared" si="5"/>
        <v>1.8708286933869707</v>
      </c>
      <c r="K42" s="35">
        <f t="shared" si="5"/>
        <v>2.5495097567963922</v>
      </c>
      <c r="L42" s="35">
        <f t="shared" si="9"/>
        <v>7.1589512377091937</v>
      </c>
      <c r="O42" s="5">
        <v>11</v>
      </c>
      <c r="P42" s="35">
        <f t="shared" si="6"/>
        <v>2.1213203435596424</v>
      </c>
      <c r="Q42" s="35">
        <f t="shared" si="6"/>
        <v>2.3452078799117149</v>
      </c>
      <c r="R42" s="35">
        <f t="shared" si="6"/>
        <v>2.1213203435596424</v>
      </c>
      <c r="S42" s="35">
        <f t="shared" si="10"/>
        <v>6.5878485670309992</v>
      </c>
      <c r="V42" s="5">
        <v>11</v>
      </c>
      <c r="W42" s="35">
        <f t="shared" si="7"/>
        <v>1.8708286933869707</v>
      </c>
      <c r="X42" s="35">
        <f t="shared" si="7"/>
        <v>1.5811388300841898</v>
      </c>
      <c r="Y42" s="35">
        <f t="shared" si="7"/>
        <v>1.8708286933869707</v>
      </c>
      <c r="Z42" s="35">
        <f t="shared" si="11"/>
        <v>5.3227962168581309</v>
      </c>
    </row>
    <row r="43" spans="1:27" ht="15.75">
      <c r="A43" s="5">
        <v>12</v>
      </c>
      <c r="B43" s="35">
        <f t="shared" si="4"/>
        <v>2.5495097567963922</v>
      </c>
      <c r="C43" s="35">
        <f t="shared" si="4"/>
        <v>2.3452078799117149</v>
      </c>
      <c r="D43" s="35">
        <f t="shared" si="4"/>
        <v>1.8708286933869707</v>
      </c>
      <c r="E43" s="35">
        <f t="shared" si="8"/>
        <v>6.7655463300950771</v>
      </c>
      <c r="H43" s="5">
        <v>12</v>
      </c>
      <c r="I43" s="35">
        <f t="shared" si="5"/>
        <v>2.5495097567963922</v>
      </c>
      <c r="J43" s="35">
        <f t="shared" si="5"/>
        <v>2.3452078799117149</v>
      </c>
      <c r="K43" s="35">
        <f t="shared" si="5"/>
        <v>2.5495097567963922</v>
      </c>
      <c r="L43" s="35">
        <f t="shared" si="9"/>
        <v>7.4442273935044989</v>
      </c>
      <c r="O43" s="5">
        <v>12</v>
      </c>
      <c r="P43" s="35">
        <f t="shared" si="6"/>
        <v>1.8708286933869707</v>
      </c>
      <c r="Q43" s="35">
        <f t="shared" si="6"/>
        <v>2.3452078799117149</v>
      </c>
      <c r="R43" s="35">
        <f t="shared" si="6"/>
        <v>2.1213203435596424</v>
      </c>
      <c r="S43" s="35">
        <f t="shared" si="10"/>
        <v>6.3373569168583277</v>
      </c>
      <c r="V43" s="5">
        <v>12</v>
      </c>
      <c r="W43" s="35">
        <f t="shared" si="7"/>
        <v>2.3452078799117149</v>
      </c>
      <c r="X43" s="35">
        <f t="shared" si="7"/>
        <v>1.5811388300841898</v>
      </c>
      <c r="Y43" s="35">
        <f t="shared" si="7"/>
        <v>1.5811388300841898</v>
      </c>
      <c r="Z43" s="35">
        <f t="shared" si="11"/>
        <v>5.5074855400800944</v>
      </c>
    </row>
    <row r="44" spans="1:27" ht="15.75">
      <c r="A44" s="5">
        <v>13</v>
      </c>
      <c r="B44" s="35">
        <f t="shared" si="4"/>
        <v>2.5495097567963922</v>
      </c>
      <c r="C44" s="35">
        <f t="shared" si="4"/>
        <v>2.3452078799117149</v>
      </c>
      <c r="D44" s="35">
        <f t="shared" si="4"/>
        <v>2.3452078799117149</v>
      </c>
      <c r="E44" s="35">
        <f t="shared" si="8"/>
        <v>7.239925516619822</v>
      </c>
      <c r="H44" s="5">
        <v>13</v>
      </c>
      <c r="I44" s="35">
        <f t="shared" si="5"/>
        <v>2.5495097567963922</v>
      </c>
      <c r="J44" s="35">
        <f t="shared" si="5"/>
        <v>2.5495097567963922</v>
      </c>
      <c r="K44" s="35">
        <f t="shared" si="5"/>
        <v>2.5495097567963922</v>
      </c>
      <c r="L44" s="35">
        <f t="shared" si="9"/>
        <v>7.6485292703891767</v>
      </c>
      <c r="O44" s="5">
        <v>13</v>
      </c>
      <c r="P44" s="35">
        <f t="shared" si="6"/>
        <v>1.8708286933869707</v>
      </c>
      <c r="Q44" s="35">
        <f t="shared" si="6"/>
        <v>2.1213203435596424</v>
      </c>
      <c r="R44" s="35">
        <f t="shared" si="6"/>
        <v>1.5811388300841898</v>
      </c>
      <c r="S44" s="35">
        <f t="shared" si="10"/>
        <v>5.5732878670308033</v>
      </c>
      <c r="V44" s="5">
        <v>13</v>
      </c>
      <c r="W44" s="35">
        <f t="shared" si="7"/>
        <v>1.8708286933869707</v>
      </c>
      <c r="X44" s="35">
        <f t="shared" si="7"/>
        <v>2.3452078799117149</v>
      </c>
      <c r="Y44" s="35">
        <f t="shared" si="7"/>
        <v>2.3452078799117149</v>
      </c>
      <c r="Z44" s="35">
        <f t="shared" si="11"/>
        <v>6.5612444532104011</v>
      </c>
    </row>
    <row r="45" spans="1:27" ht="15.75">
      <c r="A45" s="5">
        <v>14</v>
      </c>
      <c r="B45" s="35">
        <f t="shared" si="4"/>
        <v>2.3452078799117149</v>
      </c>
      <c r="C45" s="35">
        <f t="shared" si="4"/>
        <v>2.1213203435596424</v>
      </c>
      <c r="D45" s="35">
        <f t="shared" si="4"/>
        <v>1.8708286933869707</v>
      </c>
      <c r="E45" s="35">
        <f t="shared" si="8"/>
        <v>6.3373569168583277</v>
      </c>
      <c r="H45" s="5">
        <v>14</v>
      </c>
      <c r="I45" s="35">
        <f t="shared" si="5"/>
        <v>2.5495097567963922</v>
      </c>
      <c r="J45" s="35">
        <f t="shared" si="5"/>
        <v>2.5495097567963922</v>
      </c>
      <c r="K45" s="35">
        <f t="shared" si="5"/>
        <v>2.5495097567963922</v>
      </c>
      <c r="L45" s="35">
        <f t="shared" si="9"/>
        <v>7.6485292703891767</v>
      </c>
      <c r="O45" s="5">
        <v>14</v>
      </c>
      <c r="P45" s="35">
        <f t="shared" si="6"/>
        <v>1.8708286933869707</v>
      </c>
      <c r="Q45" s="35">
        <f t="shared" si="6"/>
        <v>2.1213203435596424</v>
      </c>
      <c r="R45" s="35">
        <f t="shared" si="6"/>
        <v>2.3452078799117149</v>
      </c>
      <c r="S45" s="35">
        <f t="shared" si="10"/>
        <v>6.3373569168583277</v>
      </c>
      <c r="V45" s="5">
        <v>14</v>
      </c>
      <c r="W45" s="35">
        <f t="shared" si="7"/>
        <v>2.1213203435596424</v>
      </c>
      <c r="X45" s="35">
        <f t="shared" si="7"/>
        <v>2.3452078799117149</v>
      </c>
      <c r="Y45" s="35">
        <f t="shared" si="7"/>
        <v>2.1213203435596424</v>
      </c>
      <c r="Z45" s="35">
        <f t="shared" si="11"/>
        <v>6.5878485670309992</v>
      </c>
    </row>
    <row r="46" spans="1:27" ht="15.75">
      <c r="A46" s="5">
        <v>15</v>
      </c>
      <c r="B46" s="35">
        <f t="shared" si="4"/>
        <v>2.7386127875258306</v>
      </c>
      <c r="C46" s="35">
        <f t="shared" si="4"/>
        <v>2.5495097567963922</v>
      </c>
      <c r="D46" s="35">
        <f t="shared" si="4"/>
        <v>2.3452078799117149</v>
      </c>
      <c r="E46" s="35">
        <f t="shared" si="8"/>
        <v>7.6333304242339377</v>
      </c>
      <c r="H46" s="5">
        <v>15</v>
      </c>
      <c r="I46" s="35">
        <f t="shared" si="5"/>
        <v>2.5495097567963922</v>
      </c>
      <c r="J46" s="35">
        <f t="shared" si="5"/>
        <v>2.5495097567963922</v>
      </c>
      <c r="K46" s="35">
        <f t="shared" si="5"/>
        <v>2.5495097567963922</v>
      </c>
      <c r="L46" s="35">
        <f t="shared" si="9"/>
        <v>7.6485292703891767</v>
      </c>
      <c r="O46" s="5">
        <v>15</v>
      </c>
      <c r="P46" s="35">
        <f t="shared" si="6"/>
        <v>1.8708286933869707</v>
      </c>
      <c r="Q46" s="35">
        <f t="shared" si="6"/>
        <v>2.1213203435596424</v>
      </c>
      <c r="R46" s="35">
        <f t="shared" si="6"/>
        <v>2.3452078799117149</v>
      </c>
      <c r="S46" s="35">
        <f t="shared" si="10"/>
        <v>6.3373569168583277</v>
      </c>
      <c r="V46" s="5">
        <v>15</v>
      </c>
      <c r="W46" s="35">
        <f t="shared" si="7"/>
        <v>2.1213203435596424</v>
      </c>
      <c r="X46" s="35">
        <f t="shared" si="7"/>
        <v>1.8708286933869707</v>
      </c>
      <c r="Y46" s="35">
        <f t="shared" si="7"/>
        <v>1.8708286933869707</v>
      </c>
      <c r="Z46" s="35">
        <f t="shared" si="11"/>
        <v>5.8629777303335837</v>
      </c>
    </row>
    <row r="47" spans="1:27" ht="15.75">
      <c r="A47" s="2">
        <v>16</v>
      </c>
      <c r="B47" s="35">
        <f t="shared" si="4"/>
        <v>2.5495097567963922</v>
      </c>
      <c r="C47" s="35">
        <f t="shared" si="4"/>
        <v>2.3452078799117149</v>
      </c>
      <c r="D47" s="35">
        <f t="shared" si="4"/>
        <v>2.1213203435596424</v>
      </c>
      <c r="E47" s="35">
        <f t="shared" si="8"/>
        <v>7.0160379802677486</v>
      </c>
      <c r="H47" s="2">
        <v>16</v>
      </c>
      <c r="I47" s="35">
        <f t="shared" si="5"/>
        <v>2.3452078799117149</v>
      </c>
      <c r="J47" s="35">
        <f t="shared" si="5"/>
        <v>2.1213203435596424</v>
      </c>
      <c r="K47" s="35">
        <f t="shared" si="5"/>
        <v>2.3452078799117149</v>
      </c>
      <c r="L47" s="35">
        <f t="shared" si="9"/>
        <v>6.8117361033830726</v>
      </c>
      <c r="O47" s="2">
        <v>16</v>
      </c>
      <c r="P47" s="35">
        <f t="shared" si="6"/>
        <v>1.5811388300841898</v>
      </c>
      <c r="Q47" s="35">
        <f t="shared" si="6"/>
        <v>1.8708286933869707</v>
      </c>
      <c r="R47" s="35">
        <f t="shared" si="6"/>
        <v>1.8708286933869707</v>
      </c>
      <c r="S47" s="35">
        <f t="shared" si="10"/>
        <v>5.3227962168581309</v>
      </c>
      <c r="V47" s="2">
        <v>16</v>
      </c>
      <c r="W47" s="35">
        <f t="shared" si="7"/>
        <v>2.1213203435596424</v>
      </c>
      <c r="X47" s="35">
        <f t="shared" si="7"/>
        <v>1.8708286933869707</v>
      </c>
      <c r="Y47" s="35">
        <f t="shared" si="7"/>
        <v>2.1213203435596424</v>
      </c>
      <c r="Z47" s="35">
        <f t="shared" si="11"/>
        <v>6.1134693805062561</v>
      </c>
    </row>
    <row r="48" spans="1:27" ht="15.75">
      <c r="A48" s="2">
        <v>17</v>
      </c>
      <c r="B48" s="35">
        <f t="shared" si="4"/>
        <v>2.7386127875258306</v>
      </c>
      <c r="C48" s="35">
        <f t="shared" si="4"/>
        <v>1.8708286933869707</v>
      </c>
      <c r="D48" s="35">
        <f t="shared" si="4"/>
        <v>1.8708286933869707</v>
      </c>
      <c r="E48" s="35">
        <f t="shared" si="8"/>
        <v>6.4802701742997719</v>
      </c>
      <c r="H48" s="2">
        <v>17</v>
      </c>
      <c r="I48" s="35">
        <f t="shared" ref="I48:K51" si="12">SQRT(I21+0.5)</f>
        <v>2.5495097567963922</v>
      </c>
      <c r="J48" s="35">
        <f t="shared" si="12"/>
        <v>2.5495097567963922</v>
      </c>
      <c r="K48" s="35">
        <f t="shared" si="12"/>
        <v>2.5495097567963922</v>
      </c>
      <c r="L48" s="35">
        <f t="shared" si="9"/>
        <v>7.6485292703891767</v>
      </c>
      <c r="O48" s="2">
        <v>17</v>
      </c>
      <c r="P48" s="35">
        <f t="shared" ref="P48:R51" si="13">SQRT(P21+0.5)</f>
        <v>1.5811388300841898</v>
      </c>
      <c r="Q48" s="35">
        <f t="shared" si="13"/>
        <v>1.8708286933869707</v>
      </c>
      <c r="R48" s="35">
        <f t="shared" si="13"/>
        <v>2.1213203435596424</v>
      </c>
      <c r="S48" s="35">
        <f t="shared" si="10"/>
        <v>5.5732878670308033</v>
      </c>
      <c r="V48" s="2">
        <v>17</v>
      </c>
      <c r="W48" s="35">
        <f t="shared" ref="W48:Y51" si="14">SQRT(W21+0.5)</f>
        <v>2.5495097567963922</v>
      </c>
      <c r="X48" s="35">
        <f t="shared" si="14"/>
        <v>1.8708286933869707</v>
      </c>
      <c r="Y48" s="35">
        <f t="shared" si="14"/>
        <v>2.3452078799117149</v>
      </c>
      <c r="Z48" s="35">
        <f t="shared" si="11"/>
        <v>6.7655463300950771</v>
      </c>
    </row>
    <row r="49" spans="1:26" ht="15.75">
      <c r="A49" s="2">
        <v>18</v>
      </c>
      <c r="B49" s="35">
        <f t="shared" si="4"/>
        <v>2.3452078799117149</v>
      </c>
      <c r="C49" s="35">
        <f t="shared" si="4"/>
        <v>2.1213203435596424</v>
      </c>
      <c r="D49" s="35">
        <f t="shared" si="4"/>
        <v>1.8708286933869707</v>
      </c>
      <c r="E49" s="35">
        <f t="shared" si="8"/>
        <v>6.3373569168583277</v>
      </c>
      <c r="H49" s="2">
        <v>18</v>
      </c>
      <c r="I49" s="35">
        <f t="shared" si="12"/>
        <v>2.5495097567963922</v>
      </c>
      <c r="J49" s="35">
        <f t="shared" si="12"/>
        <v>2.5495097567963922</v>
      </c>
      <c r="K49" s="35">
        <f t="shared" si="12"/>
        <v>2.5495097567963922</v>
      </c>
      <c r="L49" s="35">
        <f t="shared" si="9"/>
        <v>7.6485292703891767</v>
      </c>
      <c r="O49" s="2">
        <v>18</v>
      </c>
      <c r="P49" s="35">
        <f t="shared" si="13"/>
        <v>1.5811388300841898</v>
      </c>
      <c r="Q49" s="35">
        <f t="shared" si="13"/>
        <v>1.8708286933869707</v>
      </c>
      <c r="R49" s="35">
        <f t="shared" si="13"/>
        <v>2.3452078799117149</v>
      </c>
      <c r="S49" s="35">
        <f t="shared" si="10"/>
        <v>5.7971754033828748</v>
      </c>
      <c r="V49" s="2">
        <v>18</v>
      </c>
      <c r="W49" s="35">
        <f t="shared" si="14"/>
        <v>2.5495097567963922</v>
      </c>
      <c r="X49" s="35">
        <f t="shared" si="14"/>
        <v>1.8708286933869707</v>
      </c>
      <c r="Y49" s="35">
        <f t="shared" si="14"/>
        <v>2.3452078799117149</v>
      </c>
      <c r="Z49" s="35">
        <f t="shared" si="11"/>
        <v>6.7655463300950771</v>
      </c>
    </row>
    <row r="50" spans="1:26" ht="15.75">
      <c r="A50" s="2">
        <v>19</v>
      </c>
      <c r="B50" s="35">
        <f t="shared" si="4"/>
        <v>2.1213203435596424</v>
      </c>
      <c r="C50" s="35">
        <f t="shared" si="4"/>
        <v>1.8708286933869707</v>
      </c>
      <c r="D50" s="35">
        <f t="shared" si="4"/>
        <v>2.1213203435596424</v>
      </c>
      <c r="E50" s="35">
        <f t="shared" si="8"/>
        <v>6.1134693805062561</v>
      </c>
      <c r="H50" s="2">
        <v>19</v>
      </c>
      <c r="I50" s="35">
        <f t="shared" si="12"/>
        <v>2.5495097567963922</v>
      </c>
      <c r="J50" s="35">
        <f t="shared" si="12"/>
        <v>2.5495097567963922</v>
      </c>
      <c r="K50" s="35">
        <f t="shared" si="12"/>
        <v>2.5495097567963922</v>
      </c>
      <c r="L50" s="35">
        <f t="shared" si="9"/>
        <v>7.6485292703891767</v>
      </c>
      <c r="O50" s="2">
        <v>19</v>
      </c>
      <c r="P50" s="35">
        <f t="shared" si="13"/>
        <v>1.5811388300841898</v>
      </c>
      <c r="Q50" s="35">
        <f t="shared" si="13"/>
        <v>2.1213203435596424</v>
      </c>
      <c r="R50" s="35">
        <f t="shared" si="13"/>
        <v>2.3452078799117149</v>
      </c>
      <c r="S50" s="35">
        <f t="shared" si="10"/>
        <v>6.0476670535555463</v>
      </c>
      <c r="V50" s="2">
        <v>19</v>
      </c>
      <c r="W50" s="35">
        <f t="shared" si="14"/>
        <v>2.3452078799117149</v>
      </c>
      <c r="X50" s="35">
        <f t="shared" si="14"/>
        <v>2.3452078799117149</v>
      </c>
      <c r="Y50" s="35">
        <f t="shared" si="14"/>
        <v>2.5495097567963922</v>
      </c>
      <c r="Z50" s="35">
        <f t="shared" si="11"/>
        <v>7.239925516619822</v>
      </c>
    </row>
    <row r="51" spans="1:26" ht="15.75">
      <c r="A51" s="2">
        <v>20</v>
      </c>
      <c r="B51" s="35">
        <f t="shared" si="4"/>
        <v>1.8708286933869707</v>
      </c>
      <c r="C51" s="35">
        <f t="shared" si="4"/>
        <v>2.1213203435596424</v>
      </c>
      <c r="D51" s="35">
        <f t="shared" si="4"/>
        <v>2.3452078799117149</v>
      </c>
      <c r="E51" s="35">
        <f t="shared" si="8"/>
        <v>6.3373569168583277</v>
      </c>
      <c r="H51" s="2">
        <v>20</v>
      </c>
      <c r="I51" s="35">
        <f t="shared" si="12"/>
        <v>2.5495097567963922</v>
      </c>
      <c r="J51" s="35">
        <f t="shared" si="12"/>
        <v>2.5495097567963922</v>
      </c>
      <c r="K51" s="35">
        <f t="shared" si="12"/>
        <v>2.5495097567963922</v>
      </c>
      <c r="L51" s="35">
        <f t="shared" si="9"/>
        <v>7.6485292703891767</v>
      </c>
      <c r="O51" s="2">
        <v>20</v>
      </c>
      <c r="P51" s="35">
        <f t="shared" si="13"/>
        <v>1.8708286933869707</v>
      </c>
      <c r="Q51" s="35">
        <f t="shared" si="13"/>
        <v>1.8708286933869707</v>
      </c>
      <c r="R51" s="35">
        <f t="shared" si="13"/>
        <v>2.1213203435596424</v>
      </c>
      <c r="S51" s="35">
        <f t="shared" si="10"/>
        <v>5.8629777303335837</v>
      </c>
      <c r="V51" s="2">
        <v>20</v>
      </c>
      <c r="W51" s="35">
        <f t="shared" si="14"/>
        <v>1.8708286933869707</v>
      </c>
      <c r="X51" s="35">
        <f t="shared" si="14"/>
        <v>1.8708286933869707</v>
      </c>
      <c r="Y51" s="35">
        <f t="shared" si="14"/>
        <v>1.8708286933869707</v>
      </c>
      <c r="Z51" s="35">
        <f t="shared" si="11"/>
        <v>5.6124860801609122</v>
      </c>
    </row>
    <row r="52" spans="1:26" ht="15.75">
      <c r="A52" s="12" t="s">
        <v>3</v>
      </c>
      <c r="B52" s="39">
        <f>SUM(B32:B51)</f>
        <v>49.209623644006683</v>
      </c>
      <c r="C52" s="39">
        <f>SUM(C32:C51)</f>
        <v>44.349015151785508</v>
      </c>
      <c r="D52" s="39">
        <f>SUM(D32:D51)</f>
        <v>40.237660788268862</v>
      </c>
      <c r="E52" s="40">
        <f t="shared" si="8"/>
        <v>133.79629958406105</v>
      </c>
      <c r="H52" s="12" t="s">
        <v>3</v>
      </c>
      <c r="I52" s="34">
        <f>SUM(I32:I51)</f>
        <v>49.694814863374496</v>
      </c>
      <c r="J52" s="34">
        <f>SUM(J32:J51)</f>
        <v>49.45952205935707</v>
      </c>
      <c r="K52" s="34">
        <f>SUM(K32:K51)</f>
        <v>49.953486905349202</v>
      </c>
      <c r="L52" s="36">
        <f t="shared" si="9"/>
        <v>149.10782382808077</v>
      </c>
      <c r="O52" s="12" t="s">
        <v>3</v>
      </c>
      <c r="P52" s="34">
        <f>SUM(P32:P51)</f>
        <v>39.480513528669221</v>
      </c>
      <c r="Q52" s="34">
        <f>SUM(Q32:Q51)</f>
        <v>41.620698366273864</v>
      </c>
      <c r="R52" s="34">
        <f>SUM(R32:R51)</f>
        <v>43.782229524489459</v>
      </c>
      <c r="S52" s="36">
        <f t="shared" si="10"/>
        <v>124.88344141943253</v>
      </c>
      <c r="V52" s="12" t="s">
        <v>3</v>
      </c>
      <c r="W52" s="34">
        <f>SUM(W32:W51)</f>
        <v>41.595022915087696</v>
      </c>
      <c r="X52" s="34">
        <f>SUM(X32:X51)</f>
        <v>41.021245727633762</v>
      </c>
      <c r="Y52" s="34">
        <f>SUM(Y32:Y51)</f>
        <v>42.787281378151974</v>
      </c>
      <c r="Z52" s="36">
        <f t="shared" si="11"/>
        <v>125.40355002087342</v>
      </c>
    </row>
    <row r="53" spans="1:26" ht="15" customHeight="1">
      <c r="A53" s="12" t="s">
        <v>4</v>
      </c>
      <c r="B53" s="39">
        <f>AVERAGE(B32:B51)</f>
        <v>2.4604811822003341</v>
      </c>
      <c r="C53" s="39">
        <f>AVERAGE(C32:C51)</f>
        <v>2.2174507575892752</v>
      </c>
      <c r="D53" s="39">
        <f>AVERAGE(D32:D51)</f>
        <v>2.0118830394134433</v>
      </c>
      <c r="E53" s="40">
        <f t="shared" si="8"/>
        <v>6.6898149792030521</v>
      </c>
      <c r="H53" s="12" t="s">
        <v>4</v>
      </c>
      <c r="I53" s="34">
        <f>AVERAGE(I32:I51)</f>
        <v>2.4847407431687247</v>
      </c>
      <c r="J53" s="34">
        <f>AVERAGE(J32:J51)</f>
        <v>2.4729761029678534</v>
      </c>
      <c r="K53" s="34">
        <f>AVERAGE(K32:K51)</f>
        <v>2.4976743452674599</v>
      </c>
      <c r="L53" s="36">
        <f t="shared" si="9"/>
        <v>7.4553911914040381</v>
      </c>
      <c r="O53" s="12" t="s">
        <v>4</v>
      </c>
      <c r="P53" s="34">
        <f>AVERAGE(P32:P51)</f>
        <v>1.9740256764334609</v>
      </c>
      <c r="Q53" s="34">
        <f>AVERAGE(Q32:Q51)</f>
        <v>2.0810349183136934</v>
      </c>
      <c r="R53" s="34">
        <f>AVERAGE(R32:R51)</f>
        <v>2.1891114762244728</v>
      </c>
      <c r="S53" s="36">
        <f t="shared" si="10"/>
        <v>6.2441720709716266</v>
      </c>
      <c r="V53" s="12" t="s">
        <v>4</v>
      </c>
      <c r="W53" s="34">
        <f>AVERAGE(W32:W51)</f>
        <v>2.0797511457543849</v>
      </c>
      <c r="X53" s="34">
        <f>AVERAGE(X32:X51)</f>
        <v>2.0510622863816881</v>
      </c>
      <c r="Y53" s="34">
        <f>AVERAGE(Y32:Y51)</f>
        <v>2.1393640689075988</v>
      </c>
      <c r="Z53" s="36">
        <f t="shared" si="11"/>
        <v>6.2701775010436709</v>
      </c>
    </row>
  </sheetData>
  <mergeCells count="24">
    <mergeCell ref="A2:E2"/>
    <mergeCell ref="A3:A4"/>
    <mergeCell ref="B3:D3"/>
    <mergeCell ref="E3:E4"/>
    <mergeCell ref="B30:D30"/>
    <mergeCell ref="A30:A31"/>
    <mergeCell ref="H2:L2"/>
    <mergeCell ref="H3:H4"/>
    <mergeCell ref="I3:K3"/>
    <mergeCell ref="L3:L4"/>
    <mergeCell ref="H30:H31"/>
    <mergeCell ref="I30:K30"/>
    <mergeCell ref="O2:S2"/>
    <mergeCell ref="O3:O4"/>
    <mergeCell ref="P3:R3"/>
    <mergeCell ref="S3:S4"/>
    <mergeCell ref="O30:O31"/>
    <mergeCell ref="P30:R30"/>
    <mergeCell ref="V2:Z2"/>
    <mergeCell ref="V3:V4"/>
    <mergeCell ref="W3:Y3"/>
    <mergeCell ref="Z3:Z4"/>
    <mergeCell ref="V30:V31"/>
    <mergeCell ref="W30:Y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ULANGAN 1</vt:lpstr>
      <vt:lpstr>ULANGAN 2</vt:lpstr>
      <vt:lpstr>ULANGAN 3</vt:lpstr>
      <vt:lpstr>ULANGAN 4</vt:lpstr>
      <vt:lpstr>ULANGAN 5</vt:lpstr>
      <vt:lpstr>ULANGAN 6</vt:lpstr>
      <vt:lpstr>ULANGAN 7</vt:lpstr>
      <vt:lpstr>ULANGAN 8</vt:lpstr>
      <vt:lpstr>ULANGAN 9</vt:lpstr>
      <vt:lpstr>ANAVA</vt:lpstr>
    </vt:vector>
  </TitlesOfParts>
  <Company>Grotesque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Rikip Bagja</dc:creator>
  <cp:lastModifiedBy>Ria Melanti</cp:lastModifiedBy>
  <dcterms:created xsi:type="dcterms:W3CDTF">2011-03-07T05:33:43Z</dcterms:created>
  <dcterms:modified xsi:type="dcterms:W3CDTF">2011-01-24T00:02:04Z</dcterms:modified>
</cp:coreProperties>
</file>