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5130" windowHeight="3390" activeTab="0"/>
  </bookViews>
  <sheets>
    <sheet name="ekstrak b.salak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<sst xmlns="http://schemas.openxmlformats.org/spreadsheetml/2006/main" count="32" uniqueCount="21">
  <si>
    <t>Absorbansi</t>
  </si>
  <si>
    <t>% Inhibisi</t>
  </si>
  <si>
    <t>C sampel (ppm)</t>
  </si>
  <si>
    <t>Referensi 4x10-4M</t>
  </si>
  <si>
    <t>C awal = 5000ppm</t>
  </si>
  <si>
    <t>Ekstrak buah salak</t>
  </si>
  <si>
    <t>EC50%=3708,16 ppm</t>
  </si>
  <si>
    <t>y=50,x=?</t>
  </si>
  <si>
    <t>50=0,013x-1,794</t>
  </si>
  <si>
    <t>x=(50-1,794)/0,013</t>
  </si>
  <si>
    <t>No</t>
  </si>
  <si>
    <t>X</t>
  </si>
  <si>
    <t>Konsentrasi (ppm)</t>
  </si>
  <si>
    <t>Y</t>
  </si>
  <si>
    <r>
      <t>X</t>
    </r>
    <r>
      <rPr>
        <b/>
        <vertAlign val="superscript"/>
        <sz val="12"/>
        <color indexed="8"/>
        <rFont val="Times New Roman"/>
        <family val="1"/>
      </rPr>
      <t>2</t>
    </r>
  </si>
  <si>
    <r>
      <t>Y</t>
    </r>
    <r>
      <rPr>
        <b/>
        <vertAlign val="superscript"/>
        <sz val="12"/>
        <color indexed="8"/>
        <rFont val="Times New Roman"/>
        <family val="1"/>
      </rPr>
      <t>2</t>
    </r>
  </si>
  <si>
    <t>XY</t>
  </si>
  <si>
    <t>Total</t>
  </si>
  <si>
    <t>a =</t>
  </si>
  <si>
    <t>b =</t>
  </si>
  <si>
    <t>y =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</si>
</sst>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&quot;Rp&quot;* #,##0.00_);_(&quot;Rp&quot;* \(#,##0.00\);_(&quot;Rp&quot;* &quot;-&quot;??_);_(@_)"/>
    <numFmt numFmtId="170" formatCode="0.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4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b/>
      <vertAlign val="superscript"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7.5"/>
      <color indexed="8"/>
      <name val="Arial"/>
      <family val="2"/>
    </font>
    <font>
      <vertAlign val="superscript"/>
      <sz val="8"/>
      <color indexed="8"/>
      <name val="Arial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>
        <color rgb="FF000000"/>
      </right>
      <top style="medium">
        <color rgb="FF000000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70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ont="1" applyAlignment="1">
      <alignment/>
    </xf>
    <xf numFmtId="0" fontId="47" fillId="0" borderId="11" xfId="0" applyFont="1" applyBorder="1" applyAlignment="1">
      <alignment horizontal="center" wrapText="1"/>
    </xf>
    <xf numFmtId="0" fontId="47" fillId="0" borderId="12" xfId="0" applyFont="1" applyBorder="1" applyAlignment="1">
      <alignment horizontal="center" wrapText="1"/>
    </xf>
    <xf numFmtId="0" fontId="48" fillId="0" borderId="13" xfId="0" applyFont="1" applyBorder="1" applyAlignment="1">
      <alignment horizontal="center" wrapText="1"/>
    </xf>
    <xf numFmtId="0" fontId="48" fillId="0" borderId="12" xfId="0" applyFont="1" applyBorder="1" applyAlignment="1">
      <alignment horizontal="center" wrapText="1"/>
    </xf>
    <xf numFmtId="3" fontId="48" fillId="0" borderId="12" xfId="0" applyNumberFormat="1" applyFont="1" applyBorder="1" applyAlignment="1">
      <alignment horizontal="center" wrapText="1"/>
    </xf>
    <xf numFmtId="0" fontId="47" fillId="0" borderId="14" xfId="0" applyFont="1" applyBorder="1" applyAlignment="1">
      <alignment horizontal="center" wrapText="1"/>
    </xf>
    <xf numFmtId="0" fontId="47" fillId="0" borderId="13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170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8" fillId="0" borderId="15" xfId="0" applyFont="1" applyFill="1" applyBorder="1" applyAlignment="1">
      <alignment horizont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Kurva daya hambat ekstrak buah salak terhadap radikal bebas DPPH</a:t>
            </a:r>
          </a:p>
        </c:rich>
      </c:tx>
      <c:layout>
        <c:manualLayout>
          <c:xMode val="factor"/>
          <c:yMode val="factor"/>
          <c:x val="0.03625"/>
          <c:y val="0.00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75"/>
          <c:y val="0.13925"/>
          <c:w val="0.92375"/>
          <c:h val="0.7652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'ekstrak b.salak'!$C$5:$C$9</c:f>
              <c:numCache/>
            </c:numRef>
          </c:xVal>
          <c:yVal>
            <c:numRef>
              <c:f>'ekstrak b.salak'!$D$5:$D$9</c:f>
              <c:numCache/>
            </c:numRef>
          </c:yVal>
          <c:smooth val="1"/>
        </c:ser>
        <c:axId val="33128632"/>
        <c:axId val="29722233"/>
      </c:scatterChart>
      <c:valAx>
        <c:axId val="331286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 sampel(ppm)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00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722233"/>
        <c:crosses val="autoZero"/>
        <c:crossBetween val="midCat"/>
        <c:dispUnits/>
      </c:valAx>
      <c:valAx>
        <c:axId val="297222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 Inhibisi</a:t>
                </a:r>
              </a:p>
            </c:rich>
          </c:tx>
          <c:layout>
            <c:manualLayout>
              <c:xMode val="factor"/>
              <c:yMode val="factor"/>
              <c:x val="-0.042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128632"/>
        <c:crosses val="autoZero"/>
        <c:crossBetween val="midCat"/>
        <c:dispUnits/>
      </c:valAx>
      <c:spPr>
        <a:solidFill>
          <a:srgbClr val="CC99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Kurva daya hambat ekstrak buah salak terhadap radikal bebas DPPH</a:t>
            </a:r>
          </a:p>
        </c:rich>
      </c:tx>
      <c:layout>
        <c:manualLayout>
          <c:xMode val="factor"/>
          <c:yMode val="factor"/>
          <c:x val="-0.00375"/>
          <c:y val="0.00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5"/>
          <c:y val="0.15875"/>
          <c:w val="0.99875"/>
          <c:h val="0.75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'ekstrak b.salak'!$C$5:$C$9</c:f>
              <c:numCache>
                <c:ptCount val="5"/>
                <c:pt idx="0">
                  <c:v>1600</c:v>
                </c:pt>
                <c:pt idx="1">
                  <c:v>800</c:v>
                </c:pt>
                <c:pt idx="2">
                  <c:v>400</c:v>
                </c:pt>
                <c:pt idx="3">
                  <c:v>200</c:v>
                </c:pt>
                <c:pt idx="4">
                  <c:v>100</c:v>
                </c:pt>
              </c:numCache>
            </c:numRef>
          </c:xVal>
          <c:yVal>
            <c:numRef>
              <c:f>'ekstrak b.salak'!$D$5:$D$9</c:f>
              <c:numCache>
                <c:ptCount val="5"/>
                <c:pt idx="0">
                  <c:v>93.3184855233853</c:v>
                </c:pt>
                <c:pt idx="1">
                  <c:v>60.02227171492205</c:v>
                </c:pt>
                <c:pt idx="2">
                  <c:v>38.8641425389755</c:v>
                </c:pt>
                <c:pt idx="3">
                  <c:v>22.160356347438757</c:v>
                </c:pt>
                <c:pt idx="4">
                  <c:v>17.149220489977733</c:v>
                </c:pt>
              </c:numCache>
            </c:numRef>
          </c:yVal>
          <c:smooth val="1"/>
        </c:ser>
        <c:axId val="66173506"/>
        <c:axId val="58690643"/>
      </c:scatterChart>
      <c:valAx>
        <c:axId val="661735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 sampel(ppm)</a:t>
                </a:r>
              </a:p>
            </c:rich>
          </c:tx>
          <c:layout>
            <c:manualLayout>
              <c:xMode val="factor"/>
              <c:yMode val="factor"/>
              <c:x val="-0.04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690643"/>
        <c:crosses val="autoZero"/>
        <c:crossBetween val="midCat"/>
        <c:dispUnits/>
      </c:valAx>
      <c:valAx>
        <c:axId val="586906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 Inhibisi</a:t>
                </a:r>
              </a:p>
            </c:rich>
          </c:tx>
          <c:layout>
            <c:manualLayout>
              <c:xMode val="factor"/>
              <c:yMode val="factor"/>
              <c:x val="-0.0362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173506"/>
        <c:crosses val="autoZero"/>
        <c:crossBetween val="midCat"/>
        <c:dispUnits/>
      </c:valAx>
      <c:spPr>
        <a:solidFill>
          <a:srgbClr val="CC99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345"/>
          <c:w val="0.7715"/>
          <c:h val="0.927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Sheet1!$D$5:$D$9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val>
            <c:numRef>
              <c:f>Sheet1!$C$5:$C$9</c:f>
              <c:numCache/>
            </c:numRef>
          </c:val>
          <c:smooth val="0"/>
        </c:ser>
        <c:marker val="1"/>
        <c:axId val="58453740"/>
        <c:axId val="56321613"/>
      </c:lineChart>
      <c:catAx>
        <c:axId val="584537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321613"/>
        <c:crosses val="autoZero"/>
        <c:auto val="1"/>
        <c:lblOffset val="100"/>
        <c:tickLblSkip val="1"/>
        <c:noMultiLvlLbl val="0"/>
      </c:catAx>
      <c:valAx>
        <c:axId val="5632161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45374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175"/>
          <c:y val="0.4085"/>
          <c:w val="0.1677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85725</xdr:colOff>
      <xdr:row>0</xdr:row>
      <xdr:rowOff>142875</xdr:rowOff>
    </xdr:from>
    <xdr:to>
      <xdr:col>8</xdr:col>
      <xdr:colOff>352425</xdr:colOff>
      <xdr:row>12</xdr:row>
      <xdr:rowOff>152400</xdr:rowOff>
    </xdr:to>
    <xdr:graphicFrame>
      <xdr:nvGraphicFramePr>
        <xdr:cNvPr id="1" name="Chart 2"/>
        <xdr:cNvGraphicFramePr/>
      </xdr:nvGraphicFramePr>
      <xdr:xfrm>
        <a:off x="2828925" y="142875"/>
        <a:ext cx="2971800" cy="227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85725</xdr:colOff>
      <xdr:row>0</xdr:row>
      <xdr:rowOff>142875</xdr:rowOff>
    </xdr:from>
    <xdr:to>
      <xdr:col>8</xdr:col>
      <xdr:colOff>352425</xdr:colOff>
      <xdr:row>12</xdr:row>
      <xdr:rowOff>152400</xdr:rowOff>
    </xdr:to>
    <xdr:graphicFrame>
      <xdr:nvGraphicFramePr>
        <xdr:cNvPr id="1" name="Chart 2"/>
        <xdr:cNvGraphicFramePr/>
      </xdr:nvGraphicFramePr>
      <xdr:xfrm>
        <a:off x="2524125" y="142875"/>
        <a:ext cx="2705100" cy="243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504825</xdr:colOff>
      <xdr:row>1</xdr:row>
      <xdr:rowOff>104775</xdr:rowOff>
    </xdr:from>
    <xdr:to>
      <xdr:col>17</xdr:col>
      <xdr:colOff>200025</xdr:colOff>
      <xdr:row>15</xdr:row>
      <xdr:rowOff>95250</xdr:rowOff>
    </xdr:to>
    <xdr:graphicFrame>
      <xdr:nvGraphicFramePr>
        <xdr:cNvPr id="2" name="Chart 2"/>
        <xdr:cNvGraphicFramePr/>
      </xdr:nvGraphicFramePr>
      <xdr:xfrm>
        <a:off x="5991225" y="266700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41"/>
  <sheetViews>
    <sheetView tabSelected="1" zoomScale="115" zoomScaleNormal="115" zoomScalePageLayoutView="0" workbookViewId="0" topLeftCell="A1">
      <selection activeCell="K4" sqref="K4"/>
    </sheetView>
  </sheetViews>
  <sheetFormatPr defaultColWidth="9.140625" defaultRowHeight="12.75"/>
  <cols>
    <col min="1" max="1" width="5.421875" style="0" customWidth="1"/>
    <col min="2" max="2" width="12.00390625" style="0" customWidth="1"/>
    <col min="3" max="3" width="12.28125" style="0" customWidth="1"/>
    <col min="4" max="4" width="11.421875" style="0" customWidth="1"/>
    <col min="7" max="7" width="13.140625" style="0" bestFit="1" customWidth="1"/>
  </cols>
  <sheetData>
    <row r="1" ht="12.75">
      <c r="B1" s="1" t="s">
        <v>5</v>
      </c>
    </row>
    <row r="2" ht="12.75">
      <c r="B2" s="1" t="s">
        <v>4</v>
      </c>
    </row>
    <row r="3" spans="2:4" ht="25.5">
      <c r="B3" s="2" t="s">
        <v>0</v>
      </c>
      <c r="C3" s="2" t="s">
        <v>2</v>
      </c>
      <c r="D3" s="2" t="s">
        <v>1</v>
      </c>
    </row>
    <row r="4" spans="2:4" ht="25.5">
      <c r="B4" s="4">
        <v>0.898</v>
      </c>
      <c r="C4" s="3" t="s">
        <v>3</v>
      </c>
      <c r="D4" s="5"/>
    </row>
    <row r="5" spans="2:4" ht="12.75">
      <c r="B5" s="4">
        <v>0.06</v>
      </c>
      <c r="C5" s="5">
        <v>1600</v>
      </c>
      <c r="D5" s="6">
        <f>((B4-B5)/B4)*100</f>
        <v>93.3184855233853</v>
      </c>
    </row>
    <row r="6" spans="2:4" ht="12.75">
      <c r="B6" s="4">
        <v>0.359</v>
      </c>
      <c r="C6" s="5">
        <v>800</v>
      </c>
      <c r="D6" s="6">
        <f>((B4-B6)/B4)*100</f>
        <v>60.02227171492205</v>
      </c>
    </row>
    <row r="7" spans="2:4" ht="12.75">
      <c r="B7" s="4">
        <v>0.549</v>
      </c>
      <c r="C7" s="5">
        <v>400</v>
      </c>
      <c r="D7" s="6">
        <f>((B4-B7)/B4)*100</f>
        <v>38.8641425389755</v>
      </c>
    </row>
    <row r="8" spans="2:4" ht="12.75">
      <c r="B8" s="4">
        <v>0.699</v>
      </c>
      <c r="C8" s="5">
        <v>200</v>
      </c>
      <c r="D8" s="6">
        <f>((B4-B8)/B4)*100</f>
        <v>22.160356347438757</v>
      </c>
    </row>
    <row r="9" spans="2:4" ht="12.75">
      <c r="B9" s="5">
        <v>0.744</v>
      </c>
      <c r="C9" s="7">
        <v>100</v>
      </c>
      <c r="D9" s="6">
        <f>((B4-B9)/B4)*100</f>
        <v>17.149220489977733</v>
      </c>
    </row>
    <row r="10" ht="12.75">
      <c r="B10" s="1" t="s">
        <v>6</v>
      </c>
    </row>
    <row r="11" ht="12.75">
      <c r="B11" s="8" t="s">
        <v>7</v>
      </c>
    </row>
    <row r="12" ht="12.75">
      <c r="B12" s="8" t="s">
        <v>8</v>
      </c>
    </row>
    <row r="13" ht="12.75">
      <c r="B13" s="8" t="s">
        <v>9</v>
      </c>
    </row>
    <row r="15" ht="12.75">
      <c r="B15">
        <f>(50-1.7944)/0.0138</f>
        <v>3493.159420289855</v>
      </c>
    </row>
    <row r="17" ht="12.75">
      <c r="B17" s="1"/>
    </row>
    <row r="18" ht="13.5" thickBot="1">
      <c r="B18" s="1"/>
    </row>
    <row r="19" spans="2:11" ht="15.75">
      <c r="B19" s="2"/>
      <c r="C19" s="2"/>
      <c r="D19" s="2"/>
      <c r="F19" s="14" t="s">
        <v>10</v>
      </c>
      <c r="G19" s="9" t="s">
        <v>11</v>
      </c>
      <c r="H19" s="9" t="s">
        <v>13</v>
      </c>
      <c r="I19" s="14" t="s">
        <v>14</v>
      </c>
      <c r="J19" s="14" t="s">
        <v>15</v>
      </c>
      <c r="K19" s="14" t="s">
        <v>16</v>
      </c>
    </row>
    <row r="20" spans="2:11" ht="48" thickBot="1">
      <c r="B20" s="4"/>
      <c r="C20" s="3"/>
      <c r="D20" s="5"/>
      <c r="F20" s="15"/>
      <c r="G20" s="10" t="s">
        <v>12</v>
      </c>
      <c r="H20" s="10" t="s">
        <v>1</v>
      </c>
      <c r="I20" s="15"/>
      <c r="J20" s="15"/>
      <c r="K20" s="15"/>
    </row>
    <row r="21" spans="2:11" ht="16.5" thickBot="1">
      <c r="B21" s="4"/>
      <c r="C21" s="5"/>
      <c r="D21" s="6"/>
      <c r="F21" s="11">
        <v>1</v>
      </c>
      <c r="G21" s="12">
        <v>1600</v>
      </c>
      <c r="H21" s="12">
        <v>93.32</v>
      </c>
      <c r="I21" s="12">
        <f>(G21)^2</f>
        <v>2560000</v>
      </c>
      <c r="J21" s="13">
        <f>(H21)^2</f>
        <v>8708.622399999998</v>
      </c>
      <c r="K21" s="12">
        <f>(G21*H21)</f>
        <v>149312</v>
      </c>
    </row>
    <row r="22" spans="2:11" ht="16.5" thickBot="1">
      <c r="B22" s="4"/>
      <c r="C22" s="5"/>
      <c r="D22" s="6"/>
      <c r="F22" s="11">
        <v>2</v>
      </c>
      <c r="G22" s="12">
        <v>800</v>
      </c>
      <c r="H22" s="12">
        <v>6.02</v>
      </c>
      <c r="I22" s="12">
        <f>(G22)^2</f>
        <v>640000</v>
      </c>
      <c r="J22" s="13">
        <f>(H22)^2</f>
        <v>36.240399999999994</v>
      </c>
      <c r="K22" s="12">
        <f>(G22*H22)</f>
        <v>4816</v>
      </c>
    </row>
    <row r="23" spans="2:11" ht="16.5" thickBot="1">
      <c r="B23" s="4"/>
      <c r="C23" s="5"/>
      <c r="D23" s="6"/>
      <c r="F23" s="11">
        <v>3</v>
      </c>
      <c r="G23" s="12">
        <v>400</v>
      </c>
      <c r="H23" s="12">
        <v>38.86</v>
      </c>
      <c r="I23" s="12">
        <f>(G23)^2</f>
        <v>160000</v>
      </c>
      <c r="J23" s="13">
        <f>(H23)^2</f>
        <v>1510.0996</v>
      </c>
      <c r="K23" s="12">
        <f>(G23*H23)</f>
        <v>15544</v>
      </c>
    </row>
    <row r="24" spans="2:11" ht="16.5" thickBot="1">
      <c r="B24" s="4"/>
      <c r="C24" s="5"/>
      <c r="D24" s="6"/>
      <c r="F24" s="11">
        <v>4</v>
      </c>
      <c r="G24" s="12">
        <v>200</v>
      </c>
      <c r="H24" s="12">
        <v>22.16</v>
      </c>
      <c r="I24" s="12">
        <f>(G24)^2</f>
        <v>40000</v>
      </c>
      <c r="J24" s="13">
        <f>(H24)^2</f>
        <v>491.0656</v>
      </c>
      <c r="K24" s="12">
        <f>(G24*H24)</f>
        <v>4432</v>
      </c>
    </row>
    <row r="25" spans="2:11" ht="16.5" thickBot="1">
      <c r="B25" s="5"/>
      <c r="C25" s="7"/>
      <c r="D25" s="6"/>
      <c r="F25" s="11">
        <v>5</v>
      </c>
      <c r="G25" s="12">
        <v>100</v>
      </c>
      <c r="H25" s="12">
        <v>17.15</v>
      </c>
      <c r="I25" s="12">
        <f>(G25)^2</f>
        <v>10000</v>
      </c>
      <c r="J25" s="13">
        <f>(H25)^2</f>
        <v>294.12249999999995</v>
      </c>
      <c r="K25" s="12">
        <f>(G25*H25)</f>
        <v>1714.9999999999998</v>
      </c>
    </row>
    <row r="26" spans="2:11" ht="16.5" thickBot="1">
      <c r="B26" s="1"/>
      <c r="F26" s="11" t="s">
        <v>17</v>
      </c>
      <c r="G26" s="12">
        <f>SUM(G21:G25)</f>
        <v>3100</v>
      </c>
      <c r="H26" s="12">
        <f>SUM(H21:H25)</f>
        <v>177.51</v>
      </c>
      <c r="I26" s="12">
        <f>SUM(I21:I25)</f>
        <v>3410000</v>
      </c>
      <c r="J26" s="13">
        <f>SUM(J21:J25)</f>
        <v>11040.150499999998</v>
      </c>
      <c r="K26" s="12">
        <f>SUM(K21:K25)</f>
        <v>175819</v>
      </c>
    </row>
    <row r="27" spans="2:8" ht="15.75">
      <c r="B27" s="8"/>
      <c r="G27" s="23">
        <v>5</v>
      </c>
      <c r="H27" s="23">
        <v>50</v>
      </c>
    </row>
    <row r="28" spans="2:7" ht="12.75">
      <c r="B28" s="8"/>
      <c r="F28" s="8" t="s">
        <v>18</v>
      </c>
      <c r="G28">
        <f>(H26*I26)-(G26*K26)</f>
        <v>60270200</v>
      </c>
    </row>
    <row r="29" spans="2:7" ht="12.75">
      <c r="B29" s="8"/>
      <c r="G29">
        <f>(G27*I26)-(G26)^2</f>
        <v>7440000</v>
      </c>
    </row>
    <row r="30" ht="12.75">
      <c r="H30">
        <f>(G28/G29)</f>
        <v>8.100833333333334</v>
      </c>
    </row>
    <row r="32" spans="5:9" ht="12.75">
      <c r="E32" s="16"/>
      <c r="F32" s="24" t="s">
        <v>19</v>
      </c>
      <c r="G32" s="16">
        <f>(G27*K26)-(G26*H26)</f>
        <v>328814</v>
      </c>
      <c r="H32" s="16"/>
      <c r="I32" s="16"/>
    </row>
    <row r="33" spans="5:9" ht="12.75">
      <c r="E33" s="17"/>
      <c r="F33" s="17"/>
      <c r="G33" s="17">
        <f>(G27*I26)-(G26)^2</f>
        <v>7440000</v>
      </c>
      <c r="H33" s="16"/>
      <c r="I33" s="16"/>
    </row>
    <row r="34" spans="5:9" ht="12.75">
      <c r="E34" s="18"/>
      <c r="F34" s="19"/>
      <c r="G34" s="20"/>
      <c r="H34" s="16">
        <f>(G32/G33)</f>
        <v>0.044195430107526884</v>
      </c>
      <c r="I34" s="16"/>
    </row>
    <row r="35" spans="5:9" ht="12.75">
      <c r="E35" s="18"/>
      <c r="F35" s="20"/>
      <c r="G35" s="21"/>
      <c r="H35" s="20"/>
      <c r="I35" s="16"/>
    </row>
    <row r="36" spans="5:9" ht="12.75">
      <c r="E36" s="18"/>
      <c r="F36" s="25" t="s">
        <v>20</v>
      </c>
      <c r="G36" s="21">
        <f>(H27-H34)/H30</f>
        <v>6.16674884105246</v>
      </c>
      <c r="H36" s="20"/>
      <c r="I36" s="16"/>
    </row>
    <row r="37" spans="5:9" ht="12.75">
      <c r="E37" s="18"/>
      <c r="F37" s="20"/>
      <c r="G37" s="21"/>
      <c r="H37" s="20"/>
      <c r="I37" s="16"/>
    </row>
    <row r="38" spans="5:9" ht="12.75">
      <c r="E38" s="18"/>
      <c r="F38" s="20"/>
      <c r="G38" s="21"/>
      <c r="H38" s="20"/>
      <c r="I38" s="16"/>
    </row>
    <row r="39" spans="5:9" ht="12.75">
      <c r="E39" s="20"/>
      <c r="F39" s="22"/>
      <c r="G39" s="21"/>
      <c r="H39" s="22"/>
      <c r="I39" s="16"/>
    </row>
    <row r="40" spans="5:9" ht="12.75">
      <c r="E40" s="16"/>
      <c r="F40" s="16"/>
      <c r="G40" s="16"/>
      <c r="H40" s="16"/>
      <c r="I40" s="16"/>
    </row>
    <row r="41" spans="5:9" ht="12.75">
      <c r="E41" s="16"/>
      <c r="F41" s="16"/>
      <c r="G41" s="16"/>
      <c r="H41" s="16"/>
      <c r="I41" s="16"/>
    </row>
  </sheetData>
  <sheetProtection/>
  <mergeCells count="4">
    <mergeCell ref="F19:F20"/>
    <mergeCell ref="I19:I20"/>
    <mergeCell ref="J19:J20"/>
    <mergeCell ref="K19:K20"/>
  </mergeCells>
  <printOptions/>
  <pageMargins left="0.75" right="0.75" top="1" bottom="1" header="0.5" footer="0.5"/>
  <pageSetup horizontalDpi="1200" verticalDpi="12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13"/>
  <sheetViews>
    <sheetView zoomScalePageLayoutView="0" workbookViewId="0" topLeftCell="A1">
      <selection activeCell="D15" sqref="D15"/>
    </sheetView>
  </sheetViews>
  <sheetFormatPr defaultColWidth="9.140625" defaultRowHeight="12.75"/>
  <sheetData>
    <row r="1" ht="12.75">
      <c r="B1" s="1" t="s">
        <v>5</v>
      </c>
    </row>
    <row r="2" ht="12.75">
      <c r="B2" s="1" t="s">
        <v>4</v>
      </c>
    </row>
    <row r="3" spans="2:4" ht="38.25">
      <c r="B3" s="2" t="s">
        <v>0</v>
      </c>
      <c r="C3" s="2" t="s">
        <v>2</v>
      </c>
      <c r="D3" s="2" t="s">
        <v>1</v>
      </c>
    </row>
    <row r="4" spans="2:4" ht="25.5">
      <c r="B4" s="4">
        <v>0.898</v>
      </c>
      <c r="C4" s="3" t="s">
        <v>3</v>
      </c>
      <c r="D4" s="5"/>
    </row>
    <row r="5" spans="2:4" ht="12.75">
      <c r="B5" s="4">
        <v>0.06</v>
      </c>
      <c r="C5" s="5">
        <v>1600</v>
      </c>
      <c r="D5" s="6">
        <f>((B4-B5)/B4)*100</f>
        <v>93.3184855233853</v>
      </c>
    </row>
    <row r="6" spans="2:4" ht="12.75">
      <c r="B6" s="4">
        <v>0.359</v>
      </c>
      <c r="C6" s="5">
        <v>800</v>
      </c>
      <c r="D6" s="6">
        <f>((B4-B6)/B4)*100</f>
        <v>60.02227171492205</v>
      </c>
    </row>
    <row r="7" spans="2:4" ht="12.75">
      <c r="B7" s="4">
        <v>0.549</v>
      </c>
      <c r="C7" s="5">
        <v>400</v>
      </c>
      <c r="D7" s="6">
        <f>((B4-B7)/B4)*100</f>
        <v>38.8641425389755</v>
      </c>
    </row>
    <row r="8" spans="2:4" ht="12.75">
      <c r="B8" s="4">
        <v>0.699</v>
      </c>
      <c r="C8" s="5">
        <v>200</v>
      </c>
      <c r="D8" s="6">
        <f>((B4-B8)/B4)*100</f>
        <v>22.160356347438757</v>
      </c>
    </row>
    <row r="9" spans="2:4" ht="12.75">
      <c r="B9" s="5">
        <v>0.744</v>
      </c>
      <c r="C9" s="7">
        <v>100</v>
      </c>
      <c r="D9" s="6">
        <f>((B4-B9)/B4)*100</f>
        <v>17.149220489977733</v>
      </c>
    </row>
    <row r="10" ht="12.75">
      <c r="B10" s="1" t="s">
        <v>6</v>
      </c>
    </row>
    <row r="11" ht="12.75">
      <c r="B11" s="8" t="s">
        <v>7</v>
      </c>
    </row>
    <row r="12" ht="12.75">
      <c r="B12" s="8" t="s">
        <v>8</v>
      </c>
    </row>
    <row r="13" ht="12.75">
      <c r="B13" s="8" t="s">
        <v>9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KIMIA UNPAD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Spectro Penelitian</dc:creator>
  <cp:keywords/>
  <dc:description/>
  <cp:lastModifiedBy>Acer</cp:lastModifiedBy>
  <cp:lastPrinted>2012-05-03T07:48:15Z</cp:lastPrinted>
  <dcterms:created xsi:type="dcterms:W3CDTF">2011-01-05T22:12:06Z</dcterms:created>
  <dcterms:modified xsi:type="dcterms:W3CDTF">2012-05-06T14:17:22Z</dcterms:modified>
  <cp:category/>
  <cp:version/>
  <cp:contentType/>
  <cp:contentStatus/>
</cp:coreProperties>
</file>